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5525" windowHeight="6900" tabRatio="621"/>
  </bookViews>
  <sheets>
    <sheet name="Instructions" sheetId="14" r:id="rId1"/>
    <sheet name="BOM" sheetId="5" r:id="rId2"/>
    <sheet name="Old" sheetId="8" state="hidden" r:id="rId3"/>
    <sheet name="Old_Deliverables" sheetId="3" state="hidden" r:id="rId4"/>
  </sheets>
  <definedNames>
    <definedName name="Current" localSheetId="0">#REF!</definedName>
    <definedName name="Current">#REF!</definedName>
    <definedName name="Future" localSheetId="0">#REF!</definedName>
    <definedName name="Future">#REF!</definedName>
    <definedName name="Opt1_" localSheetId="0">#REF!</definedName>
    <definedName name="Opt1_">#REF!</definedName>
    <definedName name="Opt2_" localSheetId="0">#REF!</definedName>
    <definedName name="Opt2_">#REF!</definedName>
    <definedName name="Opt3_" localSheetId="0">#REF!</definedName>
    <definedName name="Opt3_">#REF!</definedName>
    <definedName name="Opt4_" localSheetId="0">#REF!</definedName>
    <definedName name="Opt4_">#REF!</definedName>
    <definedName name="Opt5_" localSheetId="0">#REF!</definedName>
    <definedName name="Opt5_">#REF!</definedName>
    <definedName name="_xlnm.Print_Area" localSheetId="1">BOM!$A$1:$V$164</definedName>
    <definedName name="_xlnm.Print_Area" localSheetId="0">Instructions!$B$1:$K$20</definedName>
    <definedName name="_xlnm.Print_Area" localSheetId="3">Old_Deliverables!$A$6:$X$84</definedName>
    <definedName name="_xlnm.Print_Titles" localSheetId="3">Old_Deliverables!$6:$7</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 i="3" l="1"/>
  <c r="Z68" i="3"/>
  <c r="B17" i="8"/>
  <c r="K17" i="8" s="1"/>
  <c r="A17" i="8"/>
  <c r="B16" i="8"/>
  <c r="L16" i="8"/>
  <c r="A16" i="8"/>
  <c r="B15" i="8"/>
  <c r="J15" i="8" s="1"/>
  <c r="A15" i="8"/>
  <c r="B14" i="8"/>
  <c r="H14" i="8" s="1"/>
  <c r="A14" i="8"/>
  <c r="B13" i="8"/>
  <c r="K13" i="8" s="1"/>
  <c r="A13" i="8"/>
  <c r="B12" i="8"/>
  <c r="L12" i="8"/>
  <c r="A12" i="8"/>
  <c r="B11" i="8"/>
  <c r="J11" i="8" s="1"/>
  <c r="A11" i="8"/>
  <c r="M9" i="8"/>
  <c r="D2" i="8"/>
  <c r="D1" i="8"/>
  <c r="H11" i="8"/>
  <c r="I11" i="8"/>
  <c r="C15" i="8"/>
  <c r="E17" i="8"/>
  <c r="K11" i="8"/>
  <c r="L14" i="8"/>
  <c r="I17" i="8"/>
  <c r="G15" i="8"/>
  <c r="E15" i="8"/>
  <c r="L17" i="8"/>
  <c r="F12" i="8"/>
  <c r="J12" i="8"/>
  <c r="F16" i="8"/>
  <c r="J16" i="8"/>
  <c r="C12" i="8"/>
  <c r="G12" i="8"/>
  <c r="J13" i="8"/>
  <c r="C16" i="8"/>
  <c r="G16" i="8"/>
  <c r="J17" i="8"/>
  <c r="D12" i="8"/>
  <c r="H12" i="8"/>
  <c r="K12" i="8"/>
  <c r="C13" i="8"/>
  <c r="F14" i="8"/>
  <c r="D16" i="8"/>
  <c r="H16" i="8"/>
  <c r="K16" i="8"/>
  <c r="G17" i="8"/>
  <c r="E12" i="8"/>
  <c r="I12" i="8"/>
  <c r="D13" i="8"/>
  <c r="G14" i="8"/>
  <c r="E16" i="8"/>
  <c r="I16" i="8"/>
  <c r="H17" i="8"/>
  <c r="Z64" i="3"/>
  <c r="Z62" i="3"/>
  <c r="Z58" i="3"/>
  <c r="Z56" i="3"/>
  <c r="Z60" i="3"/>
  <c r="W7" i="3"/>
  <c r="V7" i="3"/>
  <c r="U7" i="3"/>
  <c r="T7" i="3"/>
  <c r="S7" i="3"/>
  <c r="R7" i="3"/>
  <c r="Q7" i="3"/>
  <c r="P7" i="3"/>
  <c r="O7" i="3"/>
  <c r="N7" i="3"/>
  <c r="M7" i="3"/>
  <c r="L7" i="3"/>
  <c r="K7" i="3"/>
  <c r="J7" i="3"/>
  <c r="I7" i="3"/>
  <c r="H7" i="3"/>
  <c r="G7" i="3"/>
  <c r="Z10" i="3"/>
  <c r="Z12" i="3"/>
  <c r="Z14" i="3"/>
  <c r="Z16" i="3"/>
  <c r="Z18" i="3"/>
  <c r="Z20" i="3"/>
  <c r="Z22" i="3"/>
  <c r="Z24" i="3"/>
  <c r="Z26" i="3"/>
  <c r="Z28" i="3"/>
  <c r="Z30" i="3"/>
  <c r="Z32" i="3"/>
  <c r="Z34" i="3"/>
  <c r="Z36" i="3"/>
  <c r="Z38" i="3"/>
  <c r="Z40" i="3"/>
  <c r="Z42" i="3"/>
  <c r="Z44" i="3"/>
  <c r="Z46" i="3"/>
  <c r="Z48" i="3"/>
  <c r="Z50" i="3"/>
  <c r="Z52" i="3"/>
  <c r="Z54" i="3"/>
  <c r="Z66" i="3"/>
  <c r="Z70" i="3"/>
  <c r="Z72" i="3"/>
  <c r="Z74" i="3"/>
  <c r="Z76" i="3"/>
  <c r="Z8" i="3"/>
  <c r="D2" i="3"/>
  <c r="D1" i="3"/>
  <c r="C80" i="3"/>
  <c r="C78" i="3"/>
  <c r="A10" i="3"/>
  <c r="A12" i="3" s="1"/>
  <c r="A14" i="3" s="1"/>
  <c r="A16" i="3" s="1"/>
  <c r="A18" i="3" s="1"/>
  <c r="A20" i="3" s="1"/>
  <c r="A22" i="3"/>
  <c r="A24" i="3" s="1"/>
  <c r="A26" i="3" s="1"/>
  <c r="A28" i="3" s="1"/>
  <c r="A30" i="3" s="1"/>
  <c r="A32" i="3" s="1"/>
  <c r="A34" i="3" s="1"/>
  <c r="A36" i="3" s="1"/>
  <c r="A38" i="3" s="1"/>
  <c r="A40" i="3" s="1"/>
  <c r="A42" i="3" s="1"/>
  <c r="A44" i="3" s="1"/>
  <c r="A46" i="3" s="1"/>
  <c r="A48" i="3" s="1"/>
  <c r="A50" i="3" s="1"/>
  <c r="A52" i="3" s="1"/>
  <c r="A54" i="3" s="1"/>
  <c r="A56" i="3" s="1"/>
  <c r="A58" i="3" s="1"/>
  <c r="A60" i="3" s="1"/>
  <c r="A62" i="3" s="1"/>
  <c r="A64" i="3" s="1"/>
  <c r="A66" i="3" s="1"/>
  <c r="A72" i="3"/>
  <c r="A74" i="3"/>
  <c r="A76" i="3" s="1"/>
  <c r="Z80" i="3" l="1"/>
  <c r="F15" i="8"/>
  <c r="C14" i="8"/>
  <c r="J14" i="8"/>
  <c r="G11" i="8"/>
  <c r="I14" i="8"/>
  <c r="D15" i="8"/>
  <c r="E14" i="8"/>
  <c r="K14" i="8"/>
  <c r="D14" i="8"/>
  <c r="D11" i="8"/>
  <c r="D17" i="8"/>
  <c r="H13" i="8"/>
  <c r="F11" i="8"/>
  <c r="C17" i="8"/>
  <c r="G13" i="8"/>
  <c r="F17" i="8"/>
  <c r="F13" i="8"/>
  <c r="K15" i="8"/>
  <c r="L11" i="8"/>
  <c r="L15" i="8"/>
  <c r="I15" i="8"/>
  <c r="L13" i="8"/>
  <c r="E11" i="8"/>
  <c r="H15" i="8"/>
  <c r="I13" i="8"/>
  <c r="E13" i="8"/>
  <c r="C11" i="8"/>
</calcChain>
</file>

<file path=xl/sharedStrings.xml><?xml version="1.0" encoding="utf-8"?>
<sst xmlns="http://schemas.openxmlformats.org/spreadsheetml/2006/main" count="1063" uniqueCount="231">
  <si>
    <t>Line</t>
  </si>
  <si>
    <t>Hours</t>
  </si>
  <si>
    <t xml:space="preserve">Hours </t>
  </si>
  <si>
    <t>Expected Delivery Date</t>
  </si>
  <si>
    <t>Total Deliverable without Optional Deliverables Price</t>
  </si>
  <si>
    <t>Unit Test Environment at MVA</t>
  </si>
  <si>
    <t>Integration Environment at MVA</t>
  </si>
  <si>
    <t>UAT Environment at MVA</t>
  </si>
  <si>
    <t>Training Environment at MVA</t>
  </si>
  <si>
    <t>Production Environment at MVA</t>
  </si>
  <si>
    <t>Disaster Recovery Plan</t>
  </si>
  <si>
    <t>Price</t>
  </si>
  <si>
    <t>Gap Analysis</t>
  </si>
  <si>
    <t>Reqts</t>
  </si>
  <si>
    <t>Design</t>
  </si>
  <si>
    <t>Code</t>
  </si>
  <si>
    <t>Test</t>
  </si>
  <si>
    <t>Documentation</t>
  </si>
  <si>
    <t>Train</t>
  </si>
  <si>
    <t>Prototype</t>
  </si>
  <si>
    <t>TOTAL</t>
  </si>
  <si>
    <t>Software Type</t>
  </si>
  <si>
    <t>Product Name</t>
  </si>
  <si>
    <t>Manufacturer</t>
  </si>
  <si>
    <t xml:space="preserve">Item Description </t>
  </si>
  <si>
    <t>Hardware Type</t>
  </si>
  <si>
    <t>Model Number</t>
  </si>
  <si>
    <t>Item Description</t>
  </si>
  <si>
    <t>1 year Warranty</t>
  </si>
  <si>
    <t>Inventory System (Optional)</t>
  </si>
  <si>
    <t>Scheduling System (Optional)</t>
  </si>
  <si>
    <t>Data Warehouse (Optional)</t>
  </si>
  <si>
    <t>Capacity Assessment and Planning Doc.</t>
  </si>
  <si>
    <t>Latest Release Level</t>
  </si>
  <si>
    <t>End of Support for Proposed Level</t>
  </si>
  <si>
    <t>System</t>
  </si>
  <si>
    <t>No data entry is necessary for this page.</t>
  </si>
  <si>
    <t xml:space="preserve">   Major Task/Deliverable</t>
  </si>
  <si>
    <t>Total Mandatory Deliverable Price</t>
  </si>
  <si>
    <t>MOTOR VEHICLE ADMINISTRATION (MVA)</t>
  </si>
  <si>
    <t>SOLICITATION NO. V-HQ-15072-IT</t>
  </si>
  <si>
    <t>MVA System Modernization RFP</t>
  </si>
  <si>
    <t>Offeror:</t>
  </si>
  <si>
    <t>Date:</t>
  </si>
  <si>
    <t>Deliverable Pricing</t>
  </si>
  <si>
    <t>TOTAL Hours</t>
  </si>
  <si>
    <t>SDLC Progress Payment Pricing (Automatically Calculated)</t>
  </si>
  <si>
    <t>All Other</t>
  </si>
  <si>
    <t>ECM Document Management System (Optional)</t>
  </si>
  <si>
    <t>Driver Licensing and Driver Enforcement Web Phase 2 Transactions</t>
  </si>
  <si>
    <t>Vehicles Web Phase 2 Transactions</t>
  </si>
  <si>
    <t>Business License Web Phase 2 Transactions</t>
  </si>
  <si>
    <t>Common and Finance Web Phase 2 Transactions</t>
  </si>
  <si>
    <t>For each deliverable enter the total price, the expected delivery date, and the number of hours to be contributed by each labor category.</t>
  </si>
  <si>
    <t>This page shows the payment points for each subsystem which are calculated using the total price for the subsystem from the prior worksheet multiplied by the payment percentages below.</t>
  </si>
  <si>
    <t>Accounts Receivable (Optional)</t>
  </si>
  <si>
    <t>Reporting &amp; Analysis Toolset (Optional)</t>
  </si>
  <si>
    <t>Pilot &amp; Rollout</t>
  </si>
  <si>
    <t>Environment</t>
  </si>
  <si>
    <t>Training for all MVA End Users</t>
  </si>
  <si>
    <t>Communications Plan</t>
  </si>
  <si>
    <t>Risk Management Plan</t>
  </si>
  <si>
    <t>Schedule Management Plan (with process for regular revisions)</t>
  </si>
  <si>
    <t>Project Management Plan and Schedule</t>
  </si>
  <si>
    <t>Quality Management Plan</t>
  </si>
  <si>
    <t>Training Plan</t>
  </si>
  <si>
    <t>Kickoff Meetings</t>
  </si>
  <si>
    <t>Documentation Plan</t>
  </si>
  <si>
    <t>Development Environment at MVA</t>
  </si>
  <si>
    <t>Pricing Limit 
(as % of total project value)</t>
  </si>
  <si>
    <r>
      <rPr>
        <b/>
        <sz val="9"/>
        <rFont val="Arial Narrow"/>
        <family val="2"/>
      </rPr>
      <t>Driver License &amp; Driver Enforcement</t>
    </r>
    <r>
      <rPr>
        <sz val="9"/>
        <rFont val="Arial Narrow"/>
        <family val="2"/>
      </rPr>
      <t xml:space="preserve"> Data Conversion, Migration, Sync.</t>
    </r>
  </si>
  <si>
    <r>
      <rPr>
        <b/>
        <sz val="9"/>
        <rFont val="Arial Narrow"/>
        <family val="2"/>
      </rPr>
      <t>Vehicles</t>
    </r>
    <r>
      <rPr>
        <sz val="9"/>
        <rFont val="Arial Narrow"/>
        <family val="2"/>
      </rPr>
      <t xml:space="preserve"> Data Conversion, Migration, Synchronization</t>
    </r>
  </si>
  <si>
    <r>
      <rPr>
        <b/>
        <sz val="9"/>
        <rFont val="Arial Narrow"/>
        <family val="2"/>
      </rPr>
      <t>Business License</t>
    </r>
    <r>
      <rPr>
        <sz val="9"/>
        <rFont val="Arial Narrow"/>
        <family val="2"/>
      </rPr>
      <t xml:space="preserve"> Data Conversion, Migration, Synchronization</t>
    </r>
  </si>
  <si>
    <r>
      <rPr>
        <b/>
        <sz val="9"/>
        <rFont val="Arial Narrow"/>
        <family val="2"/>
      </rPr>
      <t>Driver License &amp; Enforcement</t>
    </r>
    <r>
      <rPr>
        <sz val="9"/>
        <rFont val="Arial Narrow"/>
        <family val="2"/>
      </rPr>
      <t xml:space="preserve"> Business Solution including initial Web and Kiosk Transaction</t>
    </r>
  </si>
  <si>
    <r>
      <rPr>
        <b/>
        <sz val="9"/>
        <rFont val="Arial Narrow"/>
        <family val="2"/>
      </rPr>
      <t xml:space="preserve">Vehicle Services </t>
    </r>
    <r>
      <rPr>
        <sz val="9"/>
        <rFont val="Arial Narrow"/>
        <family val="2"/>
      </rPr>
      <t>Business Solution including initial Web and Kiosk Transaction</t>
    </r>
  </si>
  <si>
    <r>
      <rPr>
        <b/>
        <sz val="9"/>
        <rFont val="Arial Narrow"/>
        <family val="2"/>
      </rPr>
      <t xml:space="preserve">Business License </t>
    </r>
    <r>
      <rPr>
        <sz val="9"/>
        <rFont val="Arial Narrow"/>
        <family val="2"/>
      </rPr>
      <t>Business Solution including initial Web and Kiosk Transaction</t>
    </r>
  </si>
  <si>
    <r>
      <t xml:space="preserve">Ongoing Project Management Tasks and Deliverables including One Year Warranty
</t>
    </r>
    <r>
      <rPr>
        <i/>
        <sz val="9"/>
        <rFont val="Arial Narrow"/>
        <family val="2"/>
      </rPr>
      <t>Provide the total pricing for ongoing project management activities over the duration of the project.  This total will be divided over the duration of the project and paid in monthly installments against the total. This amount will not be prorated or extended if the schedule changes.</t>
    </r>
  </si>
  <si>
    <r>
      <t xml:space="preserve">Opertional Support of System Development including One Year Warranty
</t>
    </r>
    <r>
      <rPr>
        <i/>
        <sz val="9"/>
        <rFont val="Arial Narrow"/>
        <family val="2"/>
      </rPr>
      <t>Provide the total pricing for ongoing system support activities over the duration of the project.  This total will be divided over the duration of the project and paid in monthly installments against the total.This amount will not be prorated or extended if the schedule changes.</t>
    </r>
  </si>
  <si>
    <t>Project Management Staff</t>
  </si>
  <si>
    <t>Business Analyst Staff</t>
  </si>
  <si>
    <t>System Development Staff</t>
  </si>
  <si>
    <t>Testing &amp; QA Staff</t>
  </si>
  <si>
    <t>Training</t>
  </si>
  <si>
    <t>Technology &amp; Systems Staff</t>
  </si>
  <si>
    <t>Other</t>
  </si>
  <si>
    <t>Database Staff</t>
  </si>
  <si>
    <t xml:space="preserve">Quantity </t>
  </si>
  <si>
    <t>Department of Information Technology (DoIT)</t>
  </si>
  <si>
    <t>Enterprise Content Management System RFP</t>
  </si>
  <si>
    <t xml:space="preserve">Enterprise Content Management System RFP 
SOLICITATION NO. 060B6400035
</t>
  </si>
  <si>
    <t xml:space="preserve">Instructions
</t>
  </si>
  <si>
    <t>A.</t>
  </si>
  <si>
    <t>B.</t>
  </si>
  <si>
    <t>Migration</t>
  </si>
  <si>
    <r>
      <t xml:space="preserve">Hardware </t>
    </r>
    <r>
      <rPr>
        <b/>
        <sz val="10"/>
        <rFont val="Arial Narrow"/>
        <family val="2"/>
      </rPr>
      <t>(OPTION)</t>
    </r>
  </si>
  <si>
    <r>
      <t xml:space="preserve">Software </t>
    </r>
    <r>
      <rPr>
        <b/>
        <sz val="10"/>
        <rFont val="Arial Narrow"/>
        <family val="2"/>
      </rPr>
      <t>(OPTION)</t>
    </r>
  </si>
  <si>
    <t>Comments</t>
  </si>
  <si>
    <t>Everything but Migration</t>
  </si>
  <si>
    <t>Production</t>
  </si>
  <si>
    <t>Development</t>
  </si>
  <si>
    <t>Sandbox</t>
  </si>
  <si>
    <t>Line Number</t>
  </si>
  <si>
    <t>Operating System</t>
  </si>
  <si>
    <t>App Server</t>
  </si>
  <si>
    <t>Database</t>
  </si>
  <si>
    <t>Web Server</t>
  </si>
  <si>
    <t>Rendering Server</t>
  </si>
  <si>
    <t>Common</t>
  </si>
  <si>
    <t>Load Balancer</t>
  </si>
  <si>
    <t>&lt;&lt;insert lines as necessary&gt;&gt;</t>
  </si>
  <si>
    <t>E</t>
  </si>
  <si>
    <t>A05</t>
  </si>
  <si>
    <t>A10</t>
  </si>
  <si>
    <t>A11</t>
  </si>
  <si>
    <t>A12</t>
  </si>
  <si>
    <t>A13</t>
  </si>
  <si>
    <t>A01</t>
  </si>
  <si>
    <t>A02</t>
  </si>
  <si>
    <t>A03</t>
  </si>
  <si>
    <t>A04</t>
  </si>
  <si>
    <t>E01</t>
  </si>
  <si>
    <t>E02</t>
  </si>
  <si>
    <t>E03</t>
  </si>
  <si>
    <t>E04</t>
  </si>
  <si>
    <t>E05</t>
  </si>
  <si>
    <t>E06</t>
  </si>
  <si>
    <t>E07</t>
  </si>
  <si>
    <t>E10</t>
  </si>
  <si>
    <t>E11</t>
  </si>
  <si>
    <t>E12</t>
  </si>
  <si>
    <t>E13</t>
  </si>
  <si>
    <t>Firewall</t>
  </si>
  <si>
    <t>E14</t>
  </si>
  <si>
    <t>E20</t>
  </si>
  <si>
    <t>E21</t>
  </si>
  <si>
    <t>E22</t>
  </si>
  <si>
    <t>E23</t>
  </si>
  <si>
    <t>E24</t>
  </si>
  <si>
    <t>E30</t>
  </si>
  <si>
    <t>E31</t>
  </si>
  <si>
    <t>E40</t>
  </si>
  <si>
    <t>E41</t>
  </si>
  <si>
    <t>Database Server</t>
  </si>
  <si>
    <t>SAN</t>
  </si>
  <si>
    <t>E15</t>
  </si>
  <si>
    <t>E16</t>
  </si>
  <si>
    <t>E25</t>
  </si>
  <si>
    <t>E26</t>
  </si>
  <si>
    <t>Electronic Fax I/F Server</t>
  </si>
  <si>
    <t>E32</t>
  </si>
  <si>
    <t>E33</t>
  </si>
  <si>
    <t>E34</t>
  </si>
  <si>
    <t>E35</t>
  </si>
  <si>
    <t>E36</t>
  </si>
  <si>
    <t>E42</t>
  </si>
  <si>
    <t>E43</t>
  </si>
  <si>
    <t>E44</t>
  </si>
  <si>
    <t>E45</t>
  </si>
  <si>
    <t>E46</t>
  </si>
  <si>
    <t>E47</t>
  </si>
  <si>
    <t>E50</t>
  </si>
  <si>
    <t>E51</t>
  </si>
  <si>
    <t>E52</t>
  </si>
  <si>
    <t>E53</t>
  </si>
  <si>
    <t>E54</t>
  </si>
  <si>
    <t>E55</t>
  </si>
  <si>
    <t>E56</t>
  </si>
  <si>
    <t>E57</t>
  </si>
  <si>
    <t>F60</t>
  </si>
  <si>
    <t>F61</t>
  </si>
  <si>
    <t>F62</t>
  </si>
  <si>
    <t>F63</t>
  </si>
  <si>
    <t>F64</t>
  </si>
  <si>
    <t>F65</t>
  </si>
  <si>
    <t>F66</t>
  </si>
  <si>
    <t>F67</t>
  </si>
  <si>
    <t>F70</t>
  </si>
  <si>
    <t>F71</t>
  </si>
  <si>
    <t>F72</t>
  </si>
  <si>
    <t>F73</t>
  </si>
  <si>
    <t>F74</t>
  </si>
  <si>
    <t>F75</t>
  </si>
  <si>
    <t>F76</t>
  </si>
  <si>
    <t>r</t>
  </si>
  <si>
    <t>3. Return both the wet ink signature and the electronic copy as instructed in the RFP.  Be mindful of instructions in:
- RFP Section 4.3 Volume II – Financial Proposal 
- RFP Section 4.4 Proposal Packaging 
- RFP Section 4.5 Proposal Delivery</t>
  </si>
  <si>
    <t>A20</t>
  </si>
  <si>
    <t>A21</t>
  </si>
  <si>
    <t>A22</t>
  </si>
  <si>
    <t>A23</t>
  </si>
  <si>
    <t>A30</t>
  </si>
  <si>
    <t>A31</t>
  </si>
  <si>
    <t>A32</t>
  </si>
  <si>
    <t>A33</t>
  </si>
  <si>
    <t>A40</t>
  </si>
  <si>
    <t>A41</t>
  </si>
  <si>
    <t>A42</t>
  </si>
  <si>
    <t>A43</t>
  </si>
  <si>
    <t>A50</t>
  </si>
  <si>
    <t>A51</t>
  </si>
  <si>
    <t>A52</t>
  </si>
  <si>
    <t>A53</t>
  </si>
  <si>
    <t>A60</t>
  </si>
  <si>
    <t>A61</t>
  </si>
  <si>
    <t>A62</t>
  </si>
  <si>
    <t>A63</t>
  </si>
  <si>
    <t>Remote Access</t>
  </si>
  <si>
    <t>Product no, Version/ Release Level</t>
  </si>
  <si>
    <t>B01</t>
  </si>
  <si>
    <t>B02</t>
  </si>
  <si>
    <t>B03</t>
  </si>
  <si>
    <t>B04</t>
  </si>
  <si>
    <t>1. Enter the name of the Offeror and the Date in the fields at the top of the work sheet.</t>
  </si>
  <si>
    <t>5. Enter the number of each device required for the specified environment in the Quantity column.  For example, if three identical servers are required for creating renditions in the production environment, enter "3" in the quantity column.</t>
  </si>
  <si>
    <t>7. Enter the quantity of this device required for the specified environment in the Quantity column.</t>
  </si>
  <si>
    <t>Appendix 18: Hardware &amp; Infrastructure Software Bill of Material (Task Order 1)</t>
  </si>
  <si>
    <t xml:space="preserve">Department of Information Technology (DoIT) 
REQUEST FOR PROPOSALS (RFP)
Task Order 1 (DIWS 2) 
Appendix 18 Bill of Materials
</t>
  </si>
  <si>
    <t xml:space="preserve">2. The bill of material is to be signed and dated, where requested, by an individual who is authorized to bind the Offeror to the information provided.   </t>
  </si>
  <si>
    <t xml:space="preserve">2. List all environments in the environment column.  Per Appendix 1, Section 2.6 Architecture &amp; System Environments, this should include "Development", "Testing", "Training", "Sandbox", "Production" and "Migration".  For devices that are common to multiple environments (e.g., firewalls and load balancers), use "Common" for the environment name.   If a separate post-training environment is required for students performing post-training activities, include the "Post-Training" environment (per Appendix 4, Section 1.1).
</t>
  </si>
  <si>
    <t>6.  If the same device configuration is used for multiple purposes (e.g., the same hardware configuration will be used for both the database server and the application server), enter the device on separate lines for each purpose.</t>
  </si>
  <si>
    <r>
      <t xml:space="preserve">8. In the comments column, provide the following information for </t>
    </r>
    <r>
      <rPr>
        <u/>
        <sz val="12"/>
        <rFont val="Times New Roman"/>
        <family val="1"/>
      </rPr>
      <t>each</t>
    </r>
    <r>
      <rPr>
        <sz val="12"/>
        <rFont val="Times New Roman"/>
        <family val="1"/>
      </rPr>
      <t xml:space="preserve"> device.  Use a separate line if the devices are not identical.
a.  The number, size, speed, and type of processors/cores
b.  The quantity/size, speed, and type of memory
c.  The quantity/size, speed, and type of storage
d.  The quantity and speed of networking connections</t>
    </r>
  </si>
  <si>
    <t>F77</t>
  </si>
  <si>
    <t>e-Mail Fax I/F Server</t>
  </si>
  <si>
    <r>
      <rPr>
        <sz val="12"/>
        <rFont val="Times New Roman"/>
        <family val="1"/>
      </rPr>
      <t xml:space="preserve">The purpose of this bill of materials is to provide the State with details on the hardware and infrastructure software required for DIWS 2.  The State has not decided whether it will host the hardware in the MVA data center, in the cloud using AWS, or by some other means.  The information provided herein will be used by the State to plan for establishing the requisite hardware and infrastructure software.  In completing this bill of materials, the Offeror is stating that this hardware is sufficient for scaling DIWS 2 to the capacity specified in Appendix 5, Section 6.2 Capacity, and operating at the performance specified in Appendix 5, Section 6.3 Performance.B16
</t>
    </r>
    <r>
      <rPr>
        <i/>
        <sz val="12"/>
        <rFont val="Times New Roman"/>
        <family val="1"/>
      </rPr>
      <t xml:space="preserve">
See also Task Order APPENDIX 5 - Section 6.1 Architecture, Requirement 4.</t>
    </r>
  </si>
  <si>
    <t>1. Enter values in the mint green shaded cells only.  Do not change the values in any cells that are not shaded mint green color.  If additional lines are needed, add lines where "&lt;&lt;insert lines as necessary&gt;&gt;" appears.  When adding lines, also add a unique line number in the Line Number column.</t>
  </si>
  <si>
    <t xml:space="preserve">3. For each environment, list the all of the hardware and infrastructure software required in the Hardware table and Software table, respectively.  The State will provide a firewall; there is no need to specify a firewall unless there are specific capabilities required for the proposed solution.
</t>
  </si>
  <si>
    <t>9. All infrastructure software should be entered in the Software table.  Infrastructure software is the software required to be installed for the Contractor to remotely access the hardware for installation, configuration, development, operation and other purposes.  Typical Software Type values include "Operating System", "Database", and "Remote Access".  Other Software Types may be added if required.</t>
  </si>
  <si>
    <t xml:space="preserve">4. Specifically list the nature of the hardware (servers, load balancers, etc.) in the Hardware Type column.   If the same type of device is used for multiple environments, enter the devices on separate lines for each environment.  Several sample values are included in the Hardware Type column.  You may delete these if the proposed solution does not require this hardware.  Add other hardware types that are required by the proposed solution.
</t>
  </si>
  <si>
    <t>Instructions on Completing the BOM worksheet</t>
  </si>
  <si>
    <t>SOLICITATION NO. 060B6400035</t>
  </si>
  <si>
    <r>
      <t>Enter all infrastructure software and hardware for all environments.  By responding to this RFP and accepting a Contract award, an Offeror specifically agrees that, for any software or hardware or tools that it proposes for use by the State in response to this RFP, the State has the right to purchase from another source, instead of from the selected Offeror.
Organize the hardware and software environment (see list of environments i</t>
    </r>
    <r>
      <rPr>
        <sz val="11"/>
        <rFont val="Calibri"/>
        <family val="2"/>
        <scheme val="minor"/>
      </rPr>
      <t>n Appendix 1, Section 2.6 Architecture &amp; System Environments).</t>
    </r>
    <r>
      <rPr>
        <sz val="11"/>
        <color theme="1"/>
        <rFont val="Calibri"/>
        <family val="2"/>
        <scheme val="minor"/>
      </rPr>
      <t xml:space="preserve"> Indicate whether the post-training environment is the sandbox environment.
Ensure a clear mapping from the information contained on the BOM tab herein to the Price Sheet, HWSW tab.</t>
    </r>
  </si>
  <si>
    <t>Post-Training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</si>
</sst>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quot;$&quot;#,##0.00"/>
    <numFmt numFmtId="165" formatCode="_(* #,##0_);_(* \(#,##0\);_(* &quot;-&quot;??_);_(@_)"/>
    <numFmt numFmtId="166" formatCode="[$-409]mmmm\ d\,\ yyyy;@"/>
  </numFmts>
  <fonts count="28" x14ac:knownFonts="1">
    <font>
      <sz val="11"/>
      <color theme="1"/>
      <name val="Calibri"/>
      <family val="2"/>
      <scheme val="minor"/>
    </font>
    <font>
      <sz val="11"/>
      <color theme="1"/>
      <name val="Calibri"/>
      <family val="2"/>
      <scheme val="minor"/>
    </font>
    <font>
      <sz val="10"/>
      <name val="Arial"/>
      <family val="2"/>
    </font>
    <font>
      <sz val="10"/>
      <name val="Arial"/>
      <family val="2"/>
    </font>
    <font>
      <sz val="8"/>
      <name val="Arial"/>
      <family val="2"/>
    </font>
    <font>
      <b/>
      <sz val="8"/>
      <name val="Arial"/>
      <family val="2"/>
    </font>
    <font>
      <sz val="11"/>
      <color theme="1"/>
      <name val="Arial Narrow"/>
      <family val="2"/>
    </font>
    <font>
      <b/>
      <sz val="14"/>
      <name val="Arial Narrow"/>
      <family val="2"/>
    </font>
    <font>
      <b/>
      <sz val="11"/>
      <color theme="1"/>
      <name val="Calibri"/>
      <family val="2"/>
      <scheme val="minor"/>
    </font>
    <font>
      <b/>
      <sz val="11"/>
      <color theme="1"/>
      <name val="Arial Narrow"/>
      <family val="2"/>
    </font>
    <font>
      <b/>
      <i/>
      <sz val="11"/>
      <color theme="1"/>
      <name val="Calibri"/>
      <family val="2"/>
      <scheme val="minor"/>
    </font>
    <font>
      <b/>
      <sz val="14"/>
      <color theme="1"/>
      <name val="Calibri"/>
      <family val="2"/>
      <scheme val="minor"/>
    </font>
    <font>
      <sz val="9"/>
      <name val="Arial Narrow"/>
      <family val="2"/>
    </font>
    <font>
      <b/>
      <sz val="9"/>
      <name val="Arial Narrow"/>
      <family val="2"/>
    </font>
    <font>
      <b/>
      <sz val="9"/>
      <color theme="1"/>
      <name val="Arial Narrow"/>
      <family val="2"/>
    </font>
    <font>
      <i/>
      <sz val="9"/>
      <name val="Arial Narrow"/>
      <family val="2"/>
    </font>
    <font>
      <sz val="9"/>
      <color theme="1"/>
      <name val="Arial Narrow"/>
      <family val="2"/>
    </font>
    <font>
      <sz val="11"/>
      <color rgb="FFFF0000"/>
      <name val="Calibri"/>
      <family val="2"/>
      <scheme val="minor"/>
    </font>
    <font>
      <b/>
      <sz val="11"/>
      <color rgb="FFFF0000"/>
      <name val="Calibri"/>
      <family val="2"/>
      <scheme val="minor"/>
    </font>
    <font>
      <b/>
      <sz val="11"/>
      <name val="Calibri"/>
      <family val="2"/>
      <scheme val="minor"/>
    </font>
    <font>
      <sz val="11"/>
      <name val="Calibri"/>
      <family val="2"/>
      <scheme val="minor"/>
    </font>
    <font>
      <sz val="11"/>
      <name val="Arial Narrow"/>
      <family val="2"/>
    </font>
    <font>
      <b/>
      <sz val="10"/>
      <name val="Arial Narrow"/>
      <family val="2"/>
    </font>
    <font>
      <sz val="12"/>
      <name val="Times New Roman"/>
      <family val="1"/>
    </font>
    <font>
      <b/>
      <sz val="12"/>
      <name val="Times New Roman"/>
      <family val="1"/>
    </font>
    <font>
      <i/>
      <sz val="12"/>
      <name val="Times New Roman"/>
      <family val="1"/>
    </font>
    <font>
      <u/>
      <sz val="12"/>
      <name val="Times New Roman"/>
      <family val="1"/>
    </font>
    <font>
      <sz val="10"/>
      <color theme="1"/>
      <name val="Arial Narrow"/>
      <family val="2"/>
    </font>
  </fonts>
  <fills count="10">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theme="0" tint="-4.9989318521683403E-2"/>
        <bgColor indexed="64"/>
      </patternFill>
    </fill>
    <fill>
      <patternFill patternType="gray0625">
        <bgColor theme="0"/>
      </patternFill>
    </fill>
    <fill>
      <patternFill patternType="gray0625"/>
    </fill>
    <fill>
      <patternFill patternType="gray0625">
        <bgColor indexed="26"/>
      </patternFill>
    </fill>
    <fill>
      <patternFill patternType="solid">
        <fgColor rgb="FFCCFFCC"/>
        <bgColor indexed="64"/>
      </patternFill>
    </fill>
    <fill>
      <patternFill patternType="gray0625">
        <bgColor rgb="FFCCFFCC"/>
      </patternFill>
    </fill>
  </fills>
  <borders count="54">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9" fontId="3" fillId="0" borderId="0" applyFont="0" applyFill="0" applyBorder="0" applyAlignment="0" applyProtection="0"/>
    <xf numFmtId="44" fontId="1" fillId="0" borderId="0" applyFont="0" applyFill="0" applyBorder="0" applyAlignment="0" applyProtection="0"/>
  </cellStyleXfs>
  <cellXfs count="276">
    <xf numFmtId="0" fontId="0" fillId="0" borderId="0" xfId="0"/>
    <xf numFmtId="0" fontId="3" fillId="0" borderId="0" xfId="3" applyFont="1" applyFill="1" applyBorder="1" applyAlignment="1" applyProtection="1">
      <alignment horizontal="center" vertical="center"/>
      <protection locked="0"/>
    </xf>
    <xf numFmtId="0" fontId="4" fillId="0" borderId="0" xfId="3" applyFont="1" applyBorder="1" applyAlignment="1" applyProtection="1">
      <alignment wrapText="1"/>
      <protection locked="0"/>
    </xf>
    <xf numFmtId="164" fontId="4" fillId="0" borderId="0" xfId="3" applyNumberFormat="1" applyFont="1" applyFill="1" applyBorder="1" applyAlignment="1" applyProtection="1">
      <alignment horizontal="center"/>
      <protection locked="0"/>
    </xf>
    <xf numFmtId="0" fontId="3" fillId="0" borderId="3" xfId="3" applyFont="1" applyBorder="1" applyProtection="1">
      <protection locked="0"/>
    </xf>
    <xf numFmtId="0" fontId="3" fillId="0" borderId="0" xfId="3" applyFont="1" applyFill="1" applyBorder="1" applyProtection="1">
      <protection locked="0"/>
    </xf>
    <xf numFmtId="0" fontId="4" fillId="0" borderId="0" xfId="3" applyFont="1" applyFill="1" applyBorder="1" applyAlignment="1" applyProtection="1">
      <alignment wrapText="1"/>
      <protection locked="0"/>
    </xf>
    <xf numFmtId="0" fontId="4" fillId="0" borderId="0" xfId="3" applyFont="1" applyFill="1" applyBorder="1" applyProtection="1">
      <protection locked="0"/>
    </xf>
    <xf numFmtId="164" fontId="4" fillId="0" borderId="0" xfId="3" applyNumberFormat="1" applyFont="1" applyFill="1" applyBorder="1" applyProtection="1">
      <protection locked="0"/>
    </xf>
    <xf numFmtId="164" fontId="4" fillId="0" borderId="0" xfId="3" applyNumberFormat="1" applyFont="1" applyFill="1" applyBorder="1" applyAlignment="1" applyProtection="1">
      <alignment wrapText="1"/>
      <protection locked="0"/>
    </xf>
    <xf numFmtId="0" fontId="3" fillId="0" borderId="3" xfId="3" applyFont="1" applyFill="1" applyBorder="1" applyAlignment="1" applyProtection="1">
      <alignment horizontal="center" vertical="center"/>
      <protection locked="0"/>
    </xf>
    <xf numFmtId="0" fontId="4" fillId="0" borderId="0" xfId="3" applyFont="1" applyAlignment="1" applyProtection="1">
      <alignment wrapText="1"/>
      <protection locked="0"/>
    </xf>
    <xf numFmtId="0" fontId="4" fillId="0" borderId="0" xfId="3" applyFont="1" applyProtection="1">
      <protection locked="0"/>
    </xf>
    <xf numFmtId="0" fontId="3" fillId="0" borderId="0" xfId="3" applyFont="1" applyProtection="1">
      <protection locked="0"/>
    </xf>
    <xf numFmtId="0" fontId="3" fillId="0" borderId="5" xfId="3" applyFont="1" applyFill="1" applyBorder="1" applyAlignment="1" applyProtection="1">
      <alignment horizontal="center" vertical="center"/>
      <protection locked="0"/>
    </xf>
    <xf numFmtId="0" fontId="4" fillId="0" borderId="0" xfId="3" applyFont="1" applyFill="1" applyBorder="1" applyAlignment="1" applyProtection="1">
      <alignment horizontal="left" vertical="center" wrapText="1"/>
      <protection locked="0"/>
    </xf>
    <xf numFmtId="9" fontId="0" fillId="0" borderId="0" xfId="2" applyFont="1"/>
    <xf numFmtId="165" fontId="0" fillId="0" borderId="0" xfId="1" applyNumberFormat="1" applyFont="1"/>
    <xf numFmtId="0" fontId="6" fillId="0" borderId="0" xfId="0" applyFont="1"/>
    <xf numFmtId="0" fontId="6" fillId="0" borderId="0" xfId="0" applyFont="1" applyBorder="1"/>
    <xf numFmtId="165" fontId="0" fillId="0" borderId="5" xfId="1" applyNumberFormat="1" applyFont="1" applyBorder="1"/>
    <xf numFmtId="0" fontId="6" fillId="0" borderId="0" xfId="0" applyFont="1" applyBorder="1" applyAlignment="1">
      <alignment horizontal="center"/>
    </xf>
    <xf numFmtId="0" fontId="6" fillId="0" borderId="0" xfId="0" applyFont="1" applyFill="1" applyBorder="1"/>
    <xf numFmtId="0" fontId="4" fillId="0" borderId="0" xfId="3" applyFont="1" applyFill="1" applyBorder="1" applyAlignment="1" applyProtection="1">
      <alignment vertical="center" wrapText="1"/>
      <protection locked="0"/>
    </xf>
    <xf numFmtId="0" fontId="2" fillId="0" borderId="0" xfId="3" applyFill="1" applyBorder="1" applyAlignment="1" applyProtection="1">
      <alignment vertical="center" wrapText="1"/>
      <protection locked="0"/>
    </xf>
    <xf numFmtId="0" fontId="5" fillId="2" borderId="5" xfId="3" applyFont="1" applyFill="1" applyBorder="1" applyAlignment="1" applyProtection="1">
      <alignment horizontal="center" vertical="top" wrapText="1"/>
      <protection locked="0"/>
    </xf>
    <xf numFmtId="0" fontId="8" fillId="0" borderId="0" xfId="0" applyFont="1"/>
    <xf numFmtId="0" fontId="9" fillId="0" borderId="0" xfId="0" applyFont="1" applyBorder="1" applyAlignment="1">
      <alignment horizontal="center" vertical="center" wrapText="1"/>
    </xf>
    <xf numFmtId="0" fontId="10" fillId="0" borderId="0" xfId="0" applyFont="1"/>
    <xf numFmtId="0" fontId="0" fillId="0" borderId="0" xfId="0" applyAlignment="1">
      <alignment horizontal="left"/>
    </xf>
    <xf numFmtId="0" fontId="11" fillId="0" borderId="0" xfId="0" applyFont="1"/>
    <xf numFmtId="165" fontId="0" fillId="0" borderId="4" xfId="1" applyNumberFormat="1" applyFont="1" applyBorder="1"/>
    <xf numFmtId="165" fontId="0" fillId="0" borderId="2" xfId="1" applyNumberFormat="1" applyFont="1" applyBorder="1" applyAlignment="1">
      <alignment vertical="top" wrapText="1"/>
    </xf>
    <xf numFmtId="0" fontId="4" fillId="0" borderId="0" xfId="3" applyFont="1" applyFill="1" applyBorder="1" applyAlignment="1" applyProtection="1">
      <alignment horizontal="left" vertical="center" wrapText="1"/>
      <protection locked="0"/>
    </xf>
    <xf numFmtId="0" fontId="2" fillId="0" borderId="0" xfId="3" applyFill="1" applyBorder="1" applyAlignment="1" applyProtection="1">
      <alignment horizontal="left" vertical="center" wrapText="1"/>
      <protection locked="0"/>
    </xf>
    <xf numFmtId="0" fontId="13" fillId="0" borderId="4" xfId="3" applyFont="1" applyFill="1" applyBorder="1" applyAlignment="1" applyProtection="1">
      <alignment horizontal="center" vertical="center"/>
      <protection locked="0"/>
    </xf>
    <xf numFmtId="0" fontId="13" fillId="2" borderId="5" xfId="3" applyFont="1" applyFill="1" applyBorder="1" applyAlignment="1" applyProtection="1">
      <alignment horizontal="center" vertical="top" wrapText="1"/>
      <protection locked="0"/>
    </xf>
    <xf numFmtId="0" fontId="13" fillId="0" borderId="0" xfId="3" applyFont="1" applyFill="1" applyBorder="1" applyAlignment="1" applyProtection="1">
      <alignment horizontal="center" vertical="top" wrapText="1"/>
      <protection locked="0"/>
    </xf>
    <xf numFmtId="0" fontId="14" fillId="0" borderId="0" xfId="0" applyFont="1"/>
    <xf numFmtId="0" fontId="13" fillId="0" borderId="5" xfId="3" applyFont="1" applyBorder="1" applyAlignment="1" applyProtection="1">
      <alignment vertical="top"/>
      <protection locked="0"/>
    </xf>
    <xf numFmtId="0" fontId="16" fillId="0" borderId="0" xfId="0" applyFont="1"/>
    <xf numFmtId="0" fontId="12" fillId="0" borderId="5" xfId="3" applyFont="1" applyBorder="1" applyProtection="1">
      <protection locked="0"/>
    </xf>
    <xf numFmtId="0" fontId="12" fillId="4" borderId="15" xfId="3" applyFont="1" applyFill="1" applyBorder="1" applyAlignment="1" applyProtection="1">
      <alignment horizontal="left" vertical="center" wrapText="1"/>
      <protection locked="0"/>
    </xf>
    <xf numFmtId="0" fontId="12" fillId="0" borderId="0" xfId="3" applyFont="1" applyFill="1" applyBorder="1" applyAlignment="1" applyProtection="1">
      <alignment horizontal="center"/>
      <protection locked="0"/>
    </xf>
    <xf numFmtId="0" fontId="12" fillId="0" borderId="6" xfId="3" applyFont="1" applyBorder="1" applyProtection="1">
      <protection locked="0"/>
    </xf>
    <xf numFmtId="0" fontId="12" fillId="0" borderId="0" xfId="3" applyFont="1" applyFill="1" applyBorder="1" applyAlignment="1" applyProtection="1">
      <alignment vertical="center" wrapText="1"/>
      <protection locked="0"/>
    </xf>
    <xf numFmtId="43" fontId="12" fillId="0" borderId="5" xfId="1" applyFont="1" applyBorder="1" applyAlignment="1" applyProtection="1">
      <alignment vertical="center" wrapText="1"/>
      <protection locked="0"/>
    </xf>
    <xf numFmtId="0" fontId="12" fillId="0" borderId="0" xfId="3" applyFont="1" applyFill="1" applyBorder="1" applyAlignment="1" applyProtection="1">
      <alignment horizontal="left" vertical="center" wrapText="1"/>
      <protection locked="0"/>
    </xf>
    <xf numFmtId="0" fontId="12" fillId="0" borderId="0" xfId="3" applyFont="1" applyFill="1" applyBorder="1" applyProtection="1">
      <protection locked="0"/>
    </xf>
    <xf numFmtId="43" fontId="12" fillId="0" borderId="0" xfId="1" applyFont="1" applyBorder="1" applyAlignment="1" applyProtection="1">
      <alignment vertical="center" wrapText="1"/>
      <protection locked="0"/>
    </xf>
    <xf numFmtId="43" fontId="12" fillId="0" borderId="5" xfId="1" applyFont="1" applyBorder="1" applyAlignment="1" applyProtection="1">
      <alignment horizontal="center" vertical="center" wrapText="1"/>
      <protection locked="0"/>
    </xf>
    <xf numFmtId="0" fontId="0" fillId="0" borderId="0" xfId="0" applyFill="1"/>
    <xf numFmtId="0" fontId="19" fillId="0" borderId="0" xfId="0" applyFont="1"/>
    <xf numFmtId="0" fontId="17" fillId="0" borderId="0" xfId="0" applyFont="1" applyFill="1"/>
    <xf numFmtId="0" fontId="18" fillId="0" borderId="0" xfId="0" applyFont="1" applyFill="1"/>
    <xf numFmtId="0" fontId="6" fillId="0" borderId="0" xfId="0" applyFont="1" applyFill="1"/>
    <xf numFmtId="44" fontId="0" fillId="0" borderId="0" xfId="6" applyFont="1" applyFill="1" applyBorder="1"/>
    <xf numFmtId="0" fontId="9" fillId="0" borderId="8" xfId="0" applyFont="1" applyFill="1" applyBorder="1" applyAlignment="1">
      <alignment horizontal="center" wrapText="1"/>
    </xf>
    <xf numFmtId="0" fontId="9" fillId="0" borderId="5" xfId="0" applyFont="1" applyFill="1" applyBorder="1" applyAlignment="1">
      <alignment wrapText="1"/>
    </xf>
    <xf numFmtId="0" fontId="9" fillId="0" borderId="0" xfId="0" applyFont="1" applyFill="1"/>
    <xf numFmtId="0" fontId="9" fillId="0" borderId="0" xfId="0" applyFont="1" applyFill="1" applyBorder="1" applyAlignment="1">
      <alignment horizontal="right"/>
    </xf>
    <xf numFmtId="0" fontId="9" fillId="0" borderId="0" xfId="0" applyFont="1" applyBorder="1" applyAlignment="1">
      <alignment horizontal="right"/>
    </xf>
    <xf numFmtId="0" fontId="6" fillId="0" borderId="0" xfId="0" applyFont="1" applyBorder="1" applyAlignment="1">
      <alignment horizontal="right"/>
    </xf>
    <xf numFmtId="0" fontId="6" fillId="0" borderId="3" xfId="0" applyFont="1" applyFill="1" applyBorder="1" applyAlignment="1">
      <alignment wrapText="1"/>
    </xf>
    <xf numFmtId="0" fontId="6" fillId="0" borderId="0" xfId="0" applyFont="1" applyFill="1" applyBorder="1" applyAlignment="1">
      <alignment horizontal="left" wrapText="1"/>
    </xf>
    <xf numFmtId="0" fontId="6" fillId="0" borderId="0" xfId="0" applyFont="1" applyFill="1" applyBorder="1" applyAlignment="1">
      <alignment wrapText="1"/>
    </xf>
    <xf numFmtId="44" fontId="8" fillId="0" borderId="0" xfId="6" applyFont="1" applyFill="1" applyBorder="1" applyAlignment="1">
      <alignment horizontal="right"/>
    </xf>
    <xf numFmtId="44" fontId="8" fillId="0" borderId="0" xfId="6" applyFont="1" applyBorder="1"/>
    <xf numFmtId="0" fontId="6" fillId="0" borderId="0" xfId="0" applyFont="1" applyBorder="1" applyAlignment="1">
      <alignment wrapText="1"/>
    </xf>
    <xf numFmtId="0" fontId="9" fillId="5" borderId="5" xfId="0" applyFont="1" applyFill="1" applyBorder="1" applyAlignment="1">
      <alignment wrapText="1"/>
    </xf>
    <xf numFmtId="0" fontId="6" fillId="5" borderId="14" xfId="0" applyFont="1" applyFill="1" applyBorder="1" applyAlignment="1">
      <alignment wrapText="1"/>
    </xf>
    <xf numFmtId="0" fontId="6" fillId="5" borderId="3" xfId="0" applyFont="1" applyFill="1" applyBorder="1" applyAlignment="1">
      <alignment wrapText="1"/>
    </xf>
    <xf numFmtId="44" fontId="0" fillId="5" borderId="11" xfId="6" applyFont="1" applyFill="1" applyBorder="1"/>
    <xf numFmtId="44" fontId="8" fillId="5" borderId="5" xfId="6" applyFont="1" applyFill="1" applyBorder="1"/>
    <xf numFmtId="44" fontId="8" fillId="5" borderId="9" xfId="6" applyFont="1" applyFill="1" applyBorder="1"/>
    <xf numFmtId="44" fontId="0" fillId="5" borderId="14" xfId="6" applyFont="1" applyFill="1" applyBorder="1"/>
    <xf numFmtId="44" fontId="0" fillId="5" borderId="3" xfId="6" applyFont="1" applyFill="1" applyBorder="1"/>
    <xf numFmtId="44" fontId="8" fillId="5" borderId="28" xfId="6" applyFont="1" applyFill="1" applyBorder="1"/>
    <xf numFmtId="0" fontId="23" fillId="0" borderId="0" xfId="0" applyFont="1"/>
    <xf numFmtId="0" fontId="24" fillId="0" borderId="0" xfId="0" applyFont="1"/>
    <xf numFmtId="0" fontId="23" fillId="0" borderId="0" xfId="0" applyFont="1" applyFill="1" applyAlignment="1">
      <alignment vertical="top" wrapText="1"/>
    </xf>
    <xf numFmtId="0" fontId="23" fillId="0" borderId="0" xfId="0" applyFont="1" applyAlignment="1">
      <alignment vertical="top" wrapText="1"/>
    </xf>
    <xf numFmtId="0" fontId="23" fillId="0" borderId="0" xfId="0" applyFont="1" applyFill="1" applyAlignment="1">
      <alignment vertical="top"/>
    </xf>
    <xf numFmtId="0" fontId="6" fillId="0" borderId="14" xfId="0" applyFont="1" applyFill="1" applyBorder="1" applyAlignment="1">
      <alignment wrapText="1"/>
    </xf>
    <xf numFmtId="0" fontId="9" fillId="6" borderId="5" xfId="0" applyFont="1" applyFill="1" applyBorder="1" applyAlignment="1">
      <alignment wrapText="1"/>
    </xf>
    <xf numFmtId="0" fontId="6" fillId="6" borderId="14" xfId="0" applyFont="1" applyFill="1" applyBorder="1" applyAlignment="1">
      <alignment wrapText="1"/>
    </xf>
    <xf numFmtId="0" fontId="6" fillId="6" borderId="3" xfId="0" applyFont="1" applyFill="1" applyBorder="1" applyAlignment="1">
      <alignment wrapText="1"/>
    </xf>
    <xf numFmtId="0" fontId="6" fillId="5" borderId="21" xfId="0" applyFont="1" applyFill="1" applyBorder="1" applyAlignment="1">
      <alignment horizontal="center"/>
    </xf>
    <xf numFmtId="0" fontId="6" fillId="5" borderId="21" xfId="0" applyFont="1" applyFill="1" applyBorder="1" applyAlignment="1">
      <alignment horizontal="center" wrapText="1"/>
    </xf>
    <xf numFmtId="0" fontId="6" fillId="5" borderId="22" xfId="0" applyFont="1" applyFill="1" applyBorder="1" applyAlignment="1">
      <alignment horizontal="center"/>
    </xf>
    <xf numFmtId="0" fontId="6" fillId="0" borderId="33" xfId="0" applyFont="1" applyFill="1" applyBorder="1" applyAlignment="1">
      <alignment horizontal="center" wrapText="1"/>
    </xf>
    <xf numFmtId="0" fontId="6" fillId="5" borderId="27" xfId="0" applyFont="1" applyFill="1" applyBorder="1"/>
    <xf numFmtId="44" fontId="0" fillId="5" borderId="28" xfId="6" applyFont="1" applyFill="1" applyBorder="1"/>
    <xf numFmtId="0" fontId="6" fillId="0" borderId="27" xfId="0" applyFont="1" applyFill="1" applyBorder="1" applyAlignment="1">
      <alignment wrapText="1"/>
    </xf>
    <xf numFmtId="0" fontId="9" fillId="0" borderId="9" xfId="0" applyFont="1" applyFill="1" applyBorder="1" applyAlignment="1">
      <alignment wrapText="1"/>
    </xf>
    <xf numFmtId="0" fontId="6" fillId="0" borderId="34" xfId="0" applyFont="1" applyFill="1" applyBorder="1" applyAlignment="1">
      <alignment horizontal="left" wrapText="1"/>
    </xf>
    <xf numFmtId="0" fontId="6" fillId="5" borderId="32" xfId="0" applyFont="1" applyFill="1" applyBorder="1" applyAlignment="1">
      <alignment horizontal="center"/>
    </xf>
    <xf numFmtId="0" fontId="6" fillId="5" borderId="0" xfId="0" applyFont="1" applyFill="1" applyBorder="1"/>
    <xf numFmtId="0" fontId="6" fillId="6" borderId="0" xfId="0" applyFont="1" applyFill="1" applyBorder="1"/>
    <xf numFmtId="44" fontId="8" fillId="5" borderId="3" xfId="6" applyFont="1" applyFill="1" applyBorder="1"/>
    <xf numFmtId="0" fontId="7" fillId="0" borderId="2" xfId="0" applyFont="1" applyBorder="1" applyAlignment="1">
      <alignment horizontal="left"/>
    </xf>
    <xf numFmtId="0" fontId="6" fillId="5" borderId="0" xfId="0" applyFont="1" applyFill="1" applyBorder="1" applyAlignment="1">
      <alignment horizontal="center"/>
    </xf>
    <xf numFmtId="0" fontId="6" fillId="5" borderId="0" xfId="0" applyFont="1" applyFill="1" applyBorder="1" applyAlignment="1">
      <alignment horizontal="center" wrapText="1"/>
    </xf>
    <xf numFmtId="0" fontId="5" fillId="2" borderId="41" xfId="3" applyFont="1" applyFill="1" applyBorder="1" applyAlignment="1" applyProtection="1">
      <alignment horizontal="center" vertical="center" wrapText="1"/>
      <protection locked="0"/>
    </xf>
    <xf numFmtId="0" fontId="5" fillId="2" borderId="42" xfId="3" applyFont="1" applyFill="1" applyBorder="1" applyAlignment="1" applyProtection="1">
      <alignment horizontal="center" vertical="center" wrapText="1"/>
      <protection locked="0"/>
    </xf>
    <xf numFmtId="0" fontId="5" fillId="5" borderId="42" xfId="3" applyFont="1" applyFill="1" applyBorder="1" applyAlignment="1" applyProtection="1">
      <alignment horizontal="center" vertical="center" wrapText="1"/>
      <protection locked="0"/>
    </xf>
    <xf numFmtId="0" fontId="5" fillId="6" borderId="42" xfId="3" applyFont="1" applyFill="1" applyBorder="1" applyAlignment="1" applyProtection="1">
      <alignment horizontal="center" vertical="center" wrapText="1"/>
      <protection locked="0"/>
    </xf>
    <xf numFmtId="0" fontId="5" fillId="5" borderId="43" xfId="3" applyFont="1" applyFill="1" applyBorder="1" applyAlignment="1" applyProtection="1">
      <alignment horizontal="center" vertical="center" wrapText="1"/>
      <protection locked="0"/>
    </xf>
    <xf numFmtId="0" fontId="5" fillId="2" borderId="43" xfId="3" applyFont="1" applyFill="1" applyBorder="1" applyAlignment="1" applyProtection="1">
      <alignment horizontal="center" vertical="center" wrapText="1"/>
      <protection locked="0"/>
    </xf>
    <xf numFmtId="0" fontId="7" fillId="0" borderId="2" xfId="0" applyFont="1" applyBorder="1" applyAlignment="1">
      <alignment horizontal="center"/>
    </xf>
    <xf numFmtId="0" fontId="5" fillId="7" borderId="42" xfId="3" applyFont="1" applyFill="1" applyBorder="1" applyAlignment="1" applyProtection="1">
      <alignment horizontal="center" vertical="center" wrapText="1"/>
      <protection locked="0"/>
    </xf>
    <xf numFmtId="0" fontId="9" fillId="0" borderId="0" xfId="0" applyFont="1" applyBorder="1" applyAlignment="1">
      <alignment horizontal="center" wrapText="1"/>
    </xf>
    <xf numFmtId="0" fontId="7" fillId="0" borderId="45" xfId="0" applyFont="1" applyBorder="1" applyAlignment="1">
      <alignment horizontal="left"/>
    </xf>
    <xf numFmtId="44" fontId="8" fillId="5" borderId="27" xfId="6" applyFont="1" applyFill="1" applyBorder="1"/>
    <xf numFmtId="0" fontId="7" fillId="0" borderId="45" xfId="0" applyFont="1" applyBorder="1" applyAlignment="1">
      <alignment horizontal="center"/>
    </xf>
    <xf numFmtId="0" fontId="9" fillId="0" borderId="48" xfId="0" applyFont="1" applyFill="1" applyBorder="1" applyAlignment="1">
      <alignment horizontal="center" wrapText="1"/>
    </xf>
    <xf numFmtId="0" fontId="9" fillId="0" borderId="15" xfId="0" applyFont="1" applyFill="1" applyBorder="1" applyAlignment="1">
      <alignment wrapText="1"/>
    </xf>
    <xf numFmtId="0" fontId="9" fillId="5" borderId="15" xfId="0" applyFont="1" applyFill="1" applyBorder="1" applyAlignment="1">
      <alignment wrapText="1"/>
    </xf>
    <xf numFmtId="0" fontId="9" fillId="6" borderId="15" xfId="0" applyFont="1" applyFill="1" applyBorder="1" applyAlignment="1">
      <alignment wrapText="1"/>
    </xf>
    <xf numFmtId="0" fontId="6" fillId="0" borderId="28" xfId="0" applyFont="1" applyBorder="1" applyAlignment="1">
      <alignment wrapText="1"/>
    </xf>
    <xf numFmtId="0" fontId="6" fillId="0" borderId="10" xfId="0" applyFont="1" applyFill="1" applyBorder="1" applyAlignment="1">
      <alignment horizontal="center" wrapText="1"/>
    </xf>
    <xf numFmtId="0" fontId="6" fillId="0" borderId="11" xfId="0" applyFont="1" applyFill="1" applyBorder="1" applyAlignment="1">
      <alignment wrapText="1"/>
    </xf>
    <xf numFmtId="0" fontId="6" fillId="8" borderId="12" xfId="0" applyFont="1" applyFill="1" applyBorder="1" applyAlignment="1">
      <alignment wrapText="1"/>
    </xf>
    <xf numFmtId="0" fontId="21" fillId="8" borderId="13" xfId="0" applyFont="1" applyFill="1" applyBorder="1" applyAlignment="1">
      <alignment wrapText="1"/>
    </xf>
    <xf numFmtId="0" fontId="6" fillId="8" borderId="13" xfId="0" applyFont="1" applyFill="1" applyBorder="1" applyAlignment="1">
      <alignment wrapText="1"/>
    </xf>
    <xf numFmtId="0" fontId="6" fillId="8" borderId="7" xfId="0" applyFont="1" applyFill="1" applyBorder="1" applyAlignment="1">
      <alignment wrapText="1"/>
    </xf>
    <xf numFmtId="0" fontId="6" fillId="8" borderId="8" xfId="0" applyFont="1" applyFill="1" applyBorder="1" applyAlignment="1">
      <alignment wrapText="1"/>
    </xf>
    <xf numFmtId="0" fontId="6" fillId="8" borderId="5" xfId="0" applyFont="1" applyFill="1" applyBorder="1" applyAlignment="1">
      <alignment wrapText="1"/>
    </xf>
    <xf numFmtId="0" fontId="6" fillId="8" borderId="9" xfId="0" applyFont="1" applyFill="1" applyBorder="1" applyAlignment="1">
      <alignment wrapText="1"/>
    </xf>
    <xf numFmtId="0" fontId="6" fillId="8" borderId="14" xfId="0" applyFont="1" applyFill="1" applyBorder="1" applyAlignment="1">
      <alignment wrapText="1"/>
    </xf>
    <xf numFmtId="0" fontId="6" fillId="8" borderId="11" xfId="0" applyFont="1" applyFill="1" applyBorder="1" applyAlignment="1">
      <alignment wrapText="1"/>
    </xf>
    <xf numFmtId="0" fontId="6" fillId="8" borderId="38" xfId="0" applyFont="1" applyFill="1" applyBorder="1" applyAlignment="1">
      <alignment wrapText="1"/>
    </xf>
    <xf numFmtId="0" fontId="5" fillId="9" borderId="13" xfId="3" applyFont="1" applyFill="1" applyBorder="1" applyAlignment="1" applyProtection="1">
      <alignment horizontal="center" vertical="top" wrapText="1"/>
      <protection locked="0"/>
    </xf>
    <xf numFmtId="0" fontId="6" fillId="9" borderId="13" xfId="0" applyFont="1" applyFill="1" applyBorder="1" applyAlignment="1">
      <alignment wrapText="1"/>
    </xf>
    <xf numFmtId="0" fontId="6" fillId="9" borderId="24" xfId="0" applyFont="1" applyFill="1" applyBorder="1" applyAlignment="1">
      <alignment wrapText="1"/>
    </xf>
    <xf numFmtId="44" fontId="0" fillId="9" borderId="25" xfId="6" applyFont="1" applyFill="1" applyBorder="1" applyAlignment="1">
      <alignment wrapText="1"/>
    </xf>
    <xf numFmtId="44" fontId="0" fillId="9" borderId="13" xfId="6" applyFont="1" applyFill="1" applyBorder="1" applyAlignment="1">
      <alignment wrapText="1"/>
    </xf>
    <xf numFmtId="44" fontId="0" fillId="9" borderId="13" xfId="6" applyFont="1" applyFill="1" applyBorder="1"/>
    <xf numFmtId="1" fontId="6" fillId="8" borderId="38" xfId="0" applyNumberFormat="1" applyFont="1" applyFill="1" applyBorder="1" applyAlignment="1">
      <alignment horizontal="center" vertical="center" wrapText="1"/>
    </xf>
    <xf numFmtId="44" fontId="0" fillId="9" borderId="7" xfId="6" applyFont="1" applyFill="1" applyBorder="1"/>
    <xf numFmtId="0" fontId="6" fillId="8" borderId="39" xfId="0" applyFont="1" applyFill="1" applyBorder="1" applyAlignment="1">
      <alignment wrapText="1"/>
    </xf>
    <xf numFmtId="0" fontId="5" fillId="9" borderId="5" xfId="3" applyFont="1" applyFill="1" applyBorder="1" applyAlignment="1" applyProtection="1">
      <alignment horizontal="center" vertical="top" wrapText="1"/>
      <protection locked="0"/>
    </xf>
    <xf numFmtId="0" fontId="6" fillId="9" borderId="5" xfId="0" applyFont="1" applyFill="1" applyBorder="1" applyAlignment="1">
      <alignment wrapText="1"/>
    </xf>
    <xf numFmtId="0" fontId="6" fillId="9" borderId="1" xfId="0" applyFont="1" applyFill="1" applyBorder="1" applyAlignment="1">
      <alignment wrapText="1"/>
    </xf>
    <xf numFmtId="44" fontId="0" fillId="9" borderId="4" xfId="6" applyFont="1" applyFill="1" applyBorder="1" applyAlignment="1">
      <alignment wrapText="1"/>
    </xf>
    <xf numFmtId="44" fontId="0" fillId="9" borderId="5" xfId="6" applyFont="1" applyFill="1" applyBorder="1" applyAlignment="1">
      <alignment wrapText="1"/>
    </xf>
    <xf numFmtId="44" fontId="0" fillId="9" borderId="5" xfId="6" applyFont="1" applyFill="1" applyBorder="1"/>
    <xf numFmtId="1" fontId="6" fillId="8" borderId="46" xfId="0" applyNumberFormat="1" applyFont="1" applyFill="1" applyBorder="1" applyAlignment="1">
      <alignment horizontal="center" vertical="center" wrapText="1"/>
    </xf>
    <xf numFmtId="44" fontId="0" fillId="9" borderId="9" xfId="6" applyFont="1" applyFill="1" applyBorder="1"/>
    <xf numFmtId="1" fontId="6" fillId="8" borderId="28" xfId="0" applyNumberFormat="1" applyFont="1" applyFill="1" applyBorder="1" applyAlignment="1">
      <alignment horizontal="center" vertical="center" wrapText="1"/>
    </xf>
    <xf numFmtId="0" fontId="6" fillId="8" borderId="40" xfId="0" applyFont="1" applyFill="1" applyBorder="1" applyAlignment="1">
      <alignment wrapText="1"/>
    </xf>
    <xf numFmtId="1" fontId="6" fillId="8" borderId="47" xfId="0" applyNumberFormat="1" applyFont="1" applyFill="1" applyBorder="1" applyAlignment="1">
      <alignment horizontal="center" vertical="center" wrapText="1"/>
    </xf>
    <xf numFmtId="0" fontId="6" fillId="8" borderId="39" xfId="0" applyFont="1" applyFill="1" applyBorder="1" applyAlignment="1">
      <alignment vertical="center" wrapText="1"/>
    </xf>
    <xf numFmtId="0" fontId="6" fillId="8" borderId="3" xfId="0" applyFont="1" applyFill="1" applyBorder="1" applyAlignment="1">
      <alignment wrapText="1"/>
    </xf>
    <xf numFmtId="44" fontId="0" fillId="9" borderId="1" xfId="6" applyFont="1" applyFill="1" applyBorder="1"/>
    <xf numFmtId="0" fontId="6" fillId="8" borderId="28" xfId="0" applyFont="1" applyFill="1" applyBorder="1" applyAlignment="1">
      <alignment wrapText="1"/>
    </xf>
    <xf numFmtId="0" fontId="6" fillId="8" borderId="0" xfId="0" applyFont="1" applyFill="1" applyBorder="1" applyAlignment="1">
      <alignment wrapText="1"/>
    </xf>
    <xf numFmtId="0" fontId="6" fillId="9" borderId="13" xfId="0" applyFont="1" applyFill="1" applyBorder="1"/>
    <xf numFmtId="0" fontId="5" fillId="8" borderId="2" xfId="3" applyFont="1" applyFill="1" applyBorder="1" applyAlignment="1" applyProtection="1">
      <alignment horizontal="center" vertical="center" wrapText="1"/>
      <protection locked="0"/>
    </xf>
    <xf numFmtId="0" fontId="5" fillId="9" borderId="1" xfId="3" applyFont="1" applyFill="1" applyBorder="1" applyAlignment="1" applyProtection="1">
      <alignment horizontal="center" vertical="top" wrapText="1"/>
      <protection locked="0"/>
    </xf>
    <xf numFmtId="0" fontId="5" fillId="8" borderId="41" xfId="3" applyFont="1" applyFill="1" applyBorder="1" applyAlignment="1" applyProtection="1">
      <alignment horizontal="center" vertical="center" wrapText="1"/>
      <protection locked="0"/>
    </xf>
    <xf numFmtId="0" fontId="5" fillId="9" borderId="42" xfId="3" applyFont="1" applyFill="1" applyBorder="1" applyAlignment="1" applyProtection="1">
      <alignment horizontal="center" vertical="top" wrapText="1"/>
      <protection locked="0"/>
    </xf>
    <xf numFmtId="0" fontId="5" fillId="9" borderId="51" xfId="3" applyFont="1" applyFill="1" applyBorder="1" applyAlignment="1" applyProtection="1">
      <alignment horizontal="center" vertical="top" wrapText="1"/>
      <protection locked="0"/>
    </xf>
    <xf numFmtId="0" fontId="5" fillId="9" borderId="18" xfId="3" applyFont="1" applyFill="1" applyBorder="1" applyAlignment="1" applyProtection="1">
      <alignment horizontal="center" vertical="top" wrapText="1"/>
      <protection locked="0"/>
    </xf>
    <xf numFmtId="0" fontId="5" fillId="8" borderId="43" xfId="3" applyFont="1" applyFill="1" applyBorder="1" applyAlignment="1" applyProtection="1">
      <alignment horizontal="center" vertical="center" wrapText="1"/>
      <protection locked="0"/>
    </xf>
    <xf numFmtId="0" fontId="6" fillId="8" borderId="46" xfId="0" applyFont="1" applyFill="1" applyBorder="1" applyAlignment="1">
      <alignment wrapText="1"/>
    </xf>
    <xf numFmtId="44" fontId="0" fillId="9" borderId="26" xfId="6" applyFont="1" applyFill="1" applyBorder="1" applyAlignment="1">
      <alignment wrapText="1"/>
    </xf>
    <xf numFmtId="44" fontId="0" fillId="9" borderId="3" xfId="6" applyFont="1" applyFill="1" applyBorder="1" applyAlignment="1">
      <alignment wrapText="1"/>
    </xf>
    <xf numFmtId="44" fontId="0" fillId="9" borderId="3" xfId="6" applyFont="1" applyFill="1" applyBorder="1"/>
    <xf numFmtId="44" fontId="0" fillId="9" borderId="28" xfId="6" applyFont="1" applyFill="1" applyBorder="1"/>
    <xf numFmtId="0" fontId="6" fillId="9" borderId="14" xfId="0" applyFont="1" applyFill="1" applyBorder="1" applyAlignment="1">
      <alignment wrapText="1"/>
    </xf>
    <xf numFmtId="0" fontId="6" fillId="9" borderId="20" xfId="0" applyFont="1" applyFill="1" applyBorder="1" applyAlignment="1">
      <alignment wrapText="1"/>
    </xf>
    <xf numFmtId="44" fontId="0" fillId="9" borderId="37" xfId="6" applyFont="1" applyFill="1" applyBorder="1" applyAlignment="1">
      <alignment wrapText="1"/>
    </xf>
    <xf numFmtId="44" fontId="0" fillId="9" borderId="14" xfId="6" applyFont="1" applyFill="1" applyBorder="1" applyAlignment="1">
      <alignment wrapText="1"/>
    </xf>
    <xf numFmtId="44" fontId="0" fillId="9" borderId="20" xfId="6" applyFont="1" applyFill="1" applyBorder="1"/>
    <xf numFmtId="44" fontId="0" fillId="9" borderId="11" xfId="6" applyFont="1" applyFill="1" applyBorder="1"/>
    <xf numFmtId="0" fontId="6" fillId="8" borderId="8" xfId="0" applyFont="1" applyFill="1" applyBorder="1" applyAlignment="1">
      <alignment horizontal="center" wrapText="1"/>
    </xf>
    <xf numFmtId="44" fontId="0" fillId="9" borderId="14" xfId="6" applyFont="1" applyFill="1" applyBorder="1"/>
    <xf numFmtId="0" fontId="6" fillId="8" borderId="12" xfId="0" applyFont="1" applyFill="1" applyBorder="1" applyAlignment="1">
      <alignment horizontal="center" wrapText="1"/>
    </xf>
    <xf numFmtId="44" fontId="0" fillId="9" borderId="24" xfId="6" applyFont="1" applyFill="1" applyBorder="1"/>
    <xf numFmtId="44" fontId="0" fillId="9" borderId="4" xfId="6" applyFont="1" applyFill="1" applyBorder="1"/>
    <xf numFmtId="0" fontId="6" fillId="8" borderId="6" xfId="0" applyFont="1" applyFill="1" applyBorder="1" applyAlignment="1">
      <alignment wrapText="1"/>
    </xf>
    <xf numFmtId="0" fontId="6" fillId="9" borderId="6" xfId="0" applyFont="1" applyFill="1" applyBorder="1" applyAlignment="1">
      <alignment wrapText="1"/>
    </xf>
    <xf numFmtId="44" fontId="0" fillId="9" borderId="29" xfId="6" applyFont="1" applyFill="1" applyBorder="1"/>
    <xf numFmtId="44" fontId="0" fillId="9" borderId="6" xfId="6" applyFont="1" applyFill="1" applyBorder="1"/>
    <xf numFmtId="44" fontId="0" fillId="9" borderId="30" xfId="6" applyFont="1" applyFill="1" applyBorder="1"/>
    <xf numFmtId="1" fontId="6" fillId="8" borderId="50" xfId="0" applyNumberFormat="1" applyFont="1" applyFill="1" applyBorder="1" applyAlignment="1">
      <alignment horizontal="center" vertical="center" wrapText="1"/>
    </xf>
    <xf numFmtId="44" fontId="0" fillId="9" borderId="31" xfId="6" applyFont="1" applyFill="1" applyBorder="1"/>
    <xf numFmtId="0" fontId="9" fillId="0" borderId="2" xfId="0" applyFont="1" applyFill="1" applyBorder="1" applyAlignment="1">
      <alignment wrapText="1"/>
    </xf>
    <xf numFmtId="44" fontId="8" fillId="5" borderId="52" xfId="6" applyFont="1" applyFill="1" applyBorder="1"/>
    <xf numFmtId="0" fontId="6" fillId="8" borderId="0" xfId="0" applyFont="1" applyFill="1" applyBorder="1"/>
    <xf numFmtId="44" fontId="8" fillId="0" borderId="0" xfId="6" applyFont="1" applyFill="1" applyBorder="1"/>
    <xf numFmtId="0" fontId="6" fillId="0" borderId="35" xfId="0" applyFont="1" applyFill="1" applyBorder="1" applyAlignment="1">
      <alignment wrapText="1"/>
    </xf>
    <xf numFmtId="0" fontId="6" fillId="0" borderId="21" xfId="0" applyFont="1" applyFill="1" applyBorder="1"/>
    <xf numFmtId="0" fontId="6" fillId="0" borderId="21" xfId="0" applyFont="1" applyFill="1" applyBorder="1" applyAlignment="1">
      <alignment horizontal="center"/>
    </xf>
    <xf numFmtId="0" fontId="6" fillId="0" borderId="23" xfId="0" applyFont="1" applyFill="1" applyBorder="1" applyAlignment="1">
      <alignment horizontal="center" wrapText="1"/>
    </xf>
    <xf numFmtId="0" fontId="0" fillId="0" borderId="0" xfId="0" applyFill="1" applyBorder="1"/>
    <xf numFmtId="0" fontId="6" fillId="0" borderId="49" xfId="0" applyFont="1" applyFill="1" applyBorder="1" applyAlignment="1">
      <alignment horizontal="center"/>
    </xf>
    <xf numFmtId="0" fontId="6" fillId="0" borderId="22" xfId="0" applyFont="1" applyFill="1" applyBorder="1" applyAlignment="1">
      <alignment horizontal="center"/>
    </xf>
    <xf numFmtId="0" fontId="27" fillId="8" borderId="8" xfId="0" applyFont="1" applyFill="1" applyBorder="1" applyAlignment="1">
      <alignment horizontal="center" wrapText="1"/>
    </xf>
    <xf numFmtId="0" fontId="6" fillId="8" borderId="0" xfId="0" applyFont="1" applyFill="1" applyBorder="1" applyAlignment="1">
      <alignment horizontal="right"/>
    </xf>
    <xf numFmtId="0" fontId="27" fillId="8" borderId="10" xfId="0" applyFont="1" applyFill="1" applyBorder="1" applyAlignment="1">
      <alignment horizontal="center" wrapText="1"/>
    </xf>
    <xf numFmtId="0" fontId="27" fillId="8" borderId="36" xfId="0" applyFont="1" applyFill="1" applyBorder="1" applyAlignment="1">
      <alignment horizontal="center" wrapText="1"/>
    </xf>
    <xf numFmtId="0" fontId="6" fillId="0" borderId="20" xfId="0" applyFont="1" applyFill="1" applyBorder="1"/>
    <xf numFmtId="44" fontId="8" fillId="0" borderId="28" xfId="6" applyFont="1" applyFill="1" applyBorder="1" applyAlignment="1">
      <alignment horizontal="right"/>
    </xf>
    <xf numFmtId="0" fontId="9" fillId="0" borderId="6" xfId="0" applyFont="1" applyFill="1" applyBorder="1"/>
    <xf numFmtId="44" fontId="0" fillId="9" borderId="25" xfId="6" applyFont="1" applyFill="1" applyBorder="1"/>
    <xf numFmtId="44" fontId="0" fillId="9" borderId="37" xfId="6" applyFont="1" applyFill="1" applyBorder="1"/>
    <xf numFmtId="0" fontId="6" fillId="0" borderId="53" xfId="0" applyFont="1" applyFill="1" applyBorder="1" applyAlignment="1">
      <alignment wrapText="1"/>
    </xf>
    <xf numFmtId="0" fontId="9" fillId="0" borderId="6" xfId="0" applyFont="1" applyFill="1" applyBorder="1" applyAlignment="1">
      <alignment wrapText="1"/>
    </xf>
    <xf numFmtId="0" fontId="23" fillId="0" borderId="0" xfId="0" applyFont="1" applyAlignment="1">
      <alignment horizontal="left" vertical="top" wrapText="1"/>
    </xf>
    <xf numFmtId="0" fontId="24" fillId="0" borderId="0" xfId="0" applyFont="1" applyAlignment="1">
      <alignment horizontal="center" vertical="top" wrapText="1"/>
    </xf>
    <xf numFmtId="0" fontId="24" fillId="0" borderId="0" xfId="0" applyFont="1" applyAlignment="1">
      <alignment horizontal="center" vertical="top"/>
    </xf>
    <xf numFmtId="0" fontId="25" fillId="0" borderId="0" xfId="0" applyFont="1" applyFill="1" applyAlignment="1">
      <alignment horizontal="left" vertical="top" wrapText="1" indent="2"/>
    </xf>
    <xf numFmtId="0" fontId="23" fillId="0" borderId="0" xfId="0" applyFont="1" applyFill="1" applyAlignment="1">
      <alignment horizontal="left" vertical="top" wrapText="1"/>
    </xf>
    <xf numFmtId="0" fontId="6" fillId="3" borderId="25"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0" borderId="37" xfId="0" applyFont="1" applyBorder="1" applyAlignment="1">
      <alignment horizontal="left" vertical="top" wrapText="1"/>
    </xf>
    <xf numFmtId="0" fontId="6" fillId="3" borderId="24"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0" borderId="20" xfId="0" applyFont="1" applyBorder="1" applyAlignment="1">
      <alignment horizontal="left" vertical="top" wrapText="1"/>
    </xf>
    <xf numFmtId="0" fontId="6" fillId="8" borderId="32" xfId="0" applyFont="1" applyFill="1" applyBorder="1" applyAlignment="1">
      <alignment horizontal="left" vertical="top" wrapText="1"/>
    </xf>
    <xf numFmtId="0" fontId="6" fillId="8" borderId="19" xfId="0" applyFont="1" applyFill="1" applyBorder="1" applyAlignment="1">
      <alignment horizontal="left" vertical="top" wrapText="1"/>
    </xf>
    <xf numFmtId="0" fontId="6" fillId="8" borderId="15" xfId="0" applyFont="1" applyFill="1" applyBorder="1" applyAlignment="1">
      <alignment horizontal="left" vertical="top" wrapText="1"/>
    </xf>
    <xf numFmtId="0" fontId="6" fillId="8" borderId="44" xfId="0" applyFont="1" applyFill="1" applyBorder="1" applyAlignment="1">
      <alignment horizontal="left" vertical="top" wrapText="1"/>
    </xf>
    <xf numFmtId="0" fontId="0" fillId="8" borderId="16" xfId="0" applyFill="1" applyBorder="1" applyAlignment="1">
      <alignment horizontal="left"/>
    </xf>
    <xf numFmtId="0" fontId="0" fillId="8" borderId="17" xfId="0" applyFill="1" applyBorder="1" applyAlignment="1">
      <alignment horizontal="left"/>
    </xf>
    <xf numFmtId="0" fontId="0" fillId="8" borderId="18" xfId="0" applyFill="1" applyBorder="1" applyAlignment="1">
      <alignment horizontal="left"/>
    </xf>
    <xf numFmtId="166" fontId="0" fillId="8" borderId="16" xfId="0" applyNumberFormat="1" applyFill="1" applyBorder="1" applyAlignment="1">
      <alignment horizontal="left"/>
    </xf>
    <xf numFmtId="166" fontId="0" fillId="8" borderId="18" xfId="0" applyNumberFormat="1" applyFill="1" applyBorder="1" applyAlignment="1">
      <alignment horizontal="left"/>
    </xf>
    <xf numFmtId="0" fontId="0" fillId="0" borderId="0" xfId="0" applyFont="1" applyBorder="1" applyAlignment="1">
      <alignment vertical="top" wrapText="1"/>
    </xf>
    <xf numFmtId="0" fontId="0" fillId="0" borderId="0" xfId="0" applyAlignment="1">
      <alignment vertical="top" wrapText="1"/>
    </xf>
    <xf numFmtId="0" fontId="6" fillId="0" borderId="0" xfId="0" applyFont="1" applyBorder="1" applyAlignment="1">
      <alignment horizontal="left"/>
    </xf>
    <xf numFmtId="0" fontId="6" fillId="0" borderId="0" xfId="0" applyFont="1" applyBorder="1" applyAlignment="1">
      <alignment horizontal="center" vertical="center" wrapText="1"/>
    </xf>
    <xf numFmtId="0" fontId="0" fillId="0" borderId="16" xfId="0" applyBorder="1" applyAlignment="1">
      <alignment horizontal="left"/>
    </xf>
    <xf numFmtId="0" fontId="0" fillId="0" borderId="17" xfId="0" applyBorder="1" applyAlignment="1">
      <alignment horizontal="left"/>
    </xf>
    <xf numFmtId="0" fontId="0" fillId="0" borderId="18" xfId="0" applyBorder="1" applyAlignment="1">
      <alignment horizontal="left"/>
    </xf>
    <xf numFmtId="9" fontId="12" fillId="0" borderId="5" xfId="2" applyFont="1" applyBorder="1" applyAlignment="1" applyProtection="1">
      <protection locked="0"/>
    </xf>
    <xf numFmtId="1" fontId="12" fillId="0" borderId="6" xfId="3" applyNumberFormat="1" applyFont="1" applyBorder="1" applyAlignment="1" applyProtection="1">
      <alignment horizontal="center" vertical="center" wrapText="1"/>
      <protection locked="0"/>
    </xf>
    <xf numFmtId="1" fontId="12" fillId="0" borderId="3" xfId="3" applyNumberFormat="1" applyFont="1" applyBorder="1" applyAlignment="1" applyProtection="1">
      <alignment horizontal="center" vertical="center" wrapText="1"/>
      <protection locked="0"/>
    </xf>
    <xf numFmtId="0" fontId="12" fillId="0" borderId="5" xfId="3" applyFont="1" applyFill="1" applyBorder="1" applyAlignment="1" applyProtection="1">
      <alignment horizontal="center" vertical="center"/>
      <protection locked="0"/>
    </xf>
    <xf numFmtId="0" fontId="12" fillId="0" borderId="5" xfId="3" applyFont="1" applyBorder="1" applyAlignment="1" applyProtection="1">
      <alignment horizontal="center" vertical="center"/>
      <protection locked="0"/>
    </xf>
    <xf numFmtId="0" fontId="12" fillId="0" borderId="6" xfId="3" applyFont="1" applyFill="1" applyBorder="1" applyAlignment="1" applyProtection="1">
      <alignment horizontal="left" vertical="top" wrapText="1"/>
      <protection locked="0"/>
    </xf>
    <xf numFmtId="0" fontId="12" fillId="0" borderId="3" xfId="3" applyFont="1" applyFill="1" applyBorder="1" applyAlignment="1" applyProtection="1">
      <alignment horizontal="left" vertical="top" wrapText="1"/>
      <protection locked="0"/>
    </xf>
    <xf numFmtId="164" fontId="12" fillId="0" borderId="6" xfId="3" applyNumberFormat="1" applyFont="1" applyBorder="1" applyAlignment="1" applyProtection="1">
      <protection locked="0"/>
    </xf>
    <xf numFmtId="164" fontId="12" fillId="0" borderId="3" xfId="3" applyNumberFormat="1" applyFont="1" applyBorder="1" applyAlignment="1" applyProtection="1">
      <protection locked="0"/>
    </xf>
    <xf numFmtId="0" fontId="12" fillId="0" borderId="0" xfId="3" applyFont="1" applyFill="1" applyBorder="1" applyAlignment="1" applyProtection="1">
      <alignment horizontal="center"/>
      <protection locked="0"/>
    </xf>
    <xf numFmtId="43" fontId="12" fillId="0" borderId="6" xfId="1" applyFont="1" applyBorder="1" applyAlignment="1" applyProtection="1">
      <alignment horizontal="center" vertical="center" wrapText="1"/>
      <protection locked="0"/>
    </xf>
    <xf numFmtId="43" fontId="12" fillId="0" borderId="3" xfId="1" applyFont="1" applyBorder="1" applyAlignment="1" applyProtection="1">
      <alignment horizontal="center" vertical="center" wrapText="1"/>
      <protection locked="0"/>
    </xf>
    <xf numFmtId="0" fontId="12" fillId="4" borderId="5" xfId="3" applyFont="1" applyFill="1" applyBorder="1" applyAlignment="1" applyProtection="1">
      <alignment horizontal="center" vertical="center"/>
      <protection locked="0"/>
    </xf>
    <xf numFmtId="0" fontId="12" fillId="4" borderId="6" xfId="3" applyFont="1" applyFill="1" applyBorder="1" applyAlignment="1" applyProtection="1">
      <alignment horizontal="left" vertical="center" wrapText="1"/>
      <protection locked="0"/>
    </xf>
    <xf numFmtId="0" fontId="12" fillId="4" borderId="3" xfId="3" applyFont="1" applyFill="1" applyBorder="1" applyAlignment="1" applyProtection="1">
      <alignment horizontal="left" vertical="center" wrapText="1"/>
      <protection locked="0"/>
    </xf>
    <xf numFmtId="0" fontId="12" fillId="0" borderId="6" xfId="3" applyFont="1" applyBorder="1" applyAlignment="1" applyProtection="1">
      <alignment horizontal="left" vertical="center" wrapText="1"/>
      <protection locked="0"/>
    </xf>
    <xf numFmtId="0" fontId="12" fillId="0" borderId="3" xfId="3" applyFont="1" applyBorder="1" applyAlignment="1" applyProtection="1">
      <alignment horizontal="left" vertical="center" wrapText="1"/>
      <protection locked="0"/>
    </xf>
    <xf numFmtId="0" fontId="12" fillId="4" borderId="6" xfId="3" applyFont="1" applyFill="1" applyBorder="1" applyAlignment="1" applyProtection="1">
      <alignment horizontal="left" vertical="center"/>
      <protection locked="0"/>
    </xf>
    <xf numFmtId="0" fontId="12" fillId="4" borderId="3" xfId="3" applyFont="1" applyFill="1" applyBorder="1" applyAlignment="1" applyProtection="1">
      <alignment horizontal="left" vertical="center"/>
      <protection locked="0"/>
    </xf>
    <xf numFmtId="0" fontId="12" fillId="0" borderId="5" xfId="3" applyFont="1" applyBorder="1" applyAlignment="1" applyProtection="1">
      <alignment horizontal="left" vertical="center" wrapText="1"/>
      <protection locked="0"/>
    </xf>
    <xf numFmtId="0" fontId="12" fillId="0" borderId="6" xfId="3" applyFont="1" applyFill="1" applyBorder="1" applyAlignment="1" applyProtection="1">
      <alignment horizontal="center" vertical="center"/>
      <protection locked="0"/>
    </xf>
    <xf numFmtId="0" fontId="12" fillId="0" borderId="3" xfId="3" applyFont="1" applyFill="1" applyBorder="1" applyAlignment="1" applyProtection="1">
      <alignment horizontal="center" vertical="center"/>
      <protection locked="0"/>
    </xf>
    <xf numFmtId="0" fontId="12" fillId="0" borderId="6" xfId="3" applyFont="1" applyBorder="1" applyAlignment="1" applyProtection="1">
      <alignment horizontal="center" vertical="center" wrapText="1"/>
      <protection locked="0"/>
    </xf>
    <xf numFmtId="0" fontId="12" fillId="0" borderId="3" xfId="3" applyFont="1" applyBorder="1" applyAlignment="1" applyProtection="1">
      <alignment horizontal="center" vertical="center" wrapText="1"/>
      <protection locked="0"/>
    </xf>
    <xf numFmtId="0" fontId="12" fillId="0" borderId="19" xfId="3" applyFont="1" applyFill="1" applyBorder="1" applyAlignment="1" applyProtection="1">
      <alignment horizontal="center"/>
      <protection locked="0"/>
    </xf>
    <xf numFmtId="1" fontId="12" fillId="0" borderId="0" xfId="3" applyNumberFormat="1" applyFont="1" applyFill="1" applyBorder="1" applyAlignment="1" applyProtection="1">
      <alignment horizontal="center" vertical="center" wrapText="1"/>
      <protection locked="0"/>
    </xf>
    <xf numFmtId="0" fontId="2" fillId="0" borderId="0" xfId="3" applyFill="1" applyBorder="1" applyAlignment="1" applyProtection="1">
      <alignment horizontal="center" vertical="center"/>
      <protection locked="0"/>
    </xf>
    <xf numFmtId="0" fontId="4" fillId="0" borderId="0" xfId="3" applyFont="1" applyFill="1" applyBorder="1" applyAlignment="1" applyProtection="1">
      <alignment horizontal="center"/>
      <protection locked="0"/>
    </xf>
    <xf numFmtId="1" fontId="4" fillId="0" borderId="0" xfId="3" applyNumberFormat="1" applyFont="1" applyFill="1" applyBorder="1" applyAlignment="1" applyProtection="1">
      <alignment horizontal="center" vertical="center" wrapText="1"/>
      <protection locked="0"/>
    </xf>
    <xf numFmtId="0" fontId="12" fillId="0" borderId="0" xfId="3" applyFont="1" applyFill="1" applyBorder="1" applyAlignment="1" applyProtection="1">
      <alignment horizontal="center" vertical="center"/>
      <protection locked="0"/>
    </xf>
    <xf numFmtId="0" fontId="12" fillId="0" borderId="0" xfId="3" applyFont="1" applyFill="1" applyBorder="1" applyAlignment="1" applyProtection="1">
      <alignment horizontal="left" vertical="center" wrapText="1"/>
      <protection locked="0"/>
    </xf>
    <xf numFmtId="0" fontId="4" fillId="0" borderId="0" xfId="3" applyFont="1" applyFill="1" applyBorder="1" applyAlignment="1" applyProtection="1">
      <alignment horizontal="left" vertical="center" wrapText="1"/>
      <protection locked="0"/>
    </xf>
    <xf numFmtId="0" fontId="2" fillId="0" borderId="0" xfId="3" applyFill="1" applyBorder="1" applyAlignment="1" applyProtection="1">
      <alignment horizontal="left" vertical="center" wrapText="1"/>
      <protection locked="0"/>
    </xf>
    <xf numFmtId="0" fontId="2" fillId="0" borderId="0" xfId="3" applyFill="1" applyBorder="1" applyAlignment="1" applyProtection="1">
      <alignment horizontal="center"/>
      <protection locked="0"/>
    </xf>
    <xf numFmtId="0" fontId="3" fillId="0" borderId="0" xfId="3" applyFont="1" applyFill="1" applyBorder="1" applyAlignment="1" applyProtection="1">
      <alignment horizontal="center" vertical="center"/>
      <protection locked="0"/>
    </xf>
    <xf numFmtId="0" fontId="2" fillId="0" borderId="0" xfId="3" applyFont="1" applyFill="1" applyBorder="1" applyAlignment="1" applyProtection="1">
      <alignment horizontal="center" vertical="center"/>
      <protection locked="0"/>
    </xf>
    <xf numFmtId="0" fontId="13" fillId="0" borderId="5" xfId="3" applyFont="1" applyBorder="1" applyAlignment="1" applyProtection="1">
      <alignment horizontal="left" vertical="center" wrapText="1"/>
      <protection locked="0"/>
    </xf>
    <xf numFmtId="0" fontId="3" fillId="0" borderId="0" xfId="3" applyFont="1" applyFill="1" applyBorder="1" applyAlignment="1" applyProtection="1">
      <alignment horizontal="left" vertical="center"/>
      <protection locked="0"/>
    </xf>
  </cellXfs>
  <cellStyles count="7">
    <cellStyle name="Comma" xfId="1" builtinId="3"/>
    <cellStyle name="Currency" xfId="6" builtinId="4"/>
    <cellStyle name="Normal" xfId="0" builtinId="0"/>
    <cellStyle name="Normal 2" xfId="3"/>
    <cellStyle name="Normal 3" xfId="4"/>
    <cellStyle name="Percent" xfId="2" builtinId="5"/>
    <cellStyle name="Percent 2" xfId="5"/>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632460</xdr:colOff>
      <xdr:row>142</xdr:row>
      <xdr:rowOff>140970</xdr:rowOff>
    </xdr:from>
    <xdr:to>
      <xdr:col>8</xdr:col>
      <xdr:colOff>179822</xdr:colOff>
      <xdr:row>159</xdr:row>
      <xdr:rowOff>19719</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4510" y="49032795"/>
          <a:ext cx="6100562" cy="3441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547688</xdr:colOff>
      <xdr:row>10</xdr:row>
      <xdr:rowOff>160734</xdr:rowOff>
    </xdr:from>
    <xdr:to>
      <xdr:col>6</xdr:col>
      <xdr:colOff>327423</xdr:colOff>
      <xdr:row>13</xdr:row>
      <xdr:rowOff>482203</xdr:rowOff>
    </xdr:to>
    <xdr:sp macro="" textlink="">
      <xdr:nvSpPr>
        <xdr:cNvPr id="2" name="TextBox 1"/>
        <xdr:cNvSpPr txBox="1"/>
      </xdr:nvSpPr>
      <xdr:spPr>
        <a:xfrm>
          <a:off x="3336608" y="2294334"/>
          <a:ext cx="3292555" cy="19750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add text that describes that the pay points can be prorated across multiple iterations.</a:t>
          </a:r>
        </a:p>
        <a:p>
          <a:endParaRPr lang="en-US" sz="1100"/>
        </a:p>
        <a:p>
          <a:r>
            <a:rPr lang="en-US" sz="1100"/>
            <a:t>Define each SDLC</a:t>
          </a:r>
          <a:r>
            <a:rPr lang="en-US" sz="1100" baseline="0"/>
            <a:t> payment point</a:t>
          </a:r>
          <a:endParaRPr lang="en-US" sz="1100"/>
        </a:p>
        <a:p>
          <a:endParaRPr lang="en-US" sz="1100"/>
        </a:p>
        <a:p>
          <a:r>
            <a:rPr lang="en-US" sz="1100"/>
            <a:t>Payment points map to vendor approach</a:t>
          </a:r>
        </a:p>
        <a:p>
          <a:endParaRPr lang="en-US" sz="1100"/>
        </a:p>
        <a:p>
          <a:r>
            <a:rPr lang="en-US" sz="1100"/>
            <a:t>Show Breakout of Hours/Effort?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990600</xdr:colOff>
      <xdr:row>83</xdr:row>
      <xdr:rowOff>211512</xdr:rowOff>
    </xdr:from>
    <xdr:to>
      <xdr:col>12</xdr:col>
      <xdr:colOff>297223</xdr:colOff>
      <xdr:row>95</xdr:row>
      <xdr:rowOff>94674</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17720" y="12169832"/>
          <a:ext cx="6286962" cy="2931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9"/>
  <sheetViews>
    <sheetView tabSelected="1" view="pageBreakPreview" zoomScale="110" zoomScaleNormal="100" zoomScaleSheetLayoutView="110" workbookViewId="0">
      <selection activeCell="N3" sqref="N3"/>
    </sheetView>
  </sheetViews>
  <sheetFormatPr defaultRowHeight="15.75" x14ac:dyDescent="0.25"/>
  <cols>
    <col min="1" max="10" width="9.140625" style="78"/>
    <col min="11" max="11" width="29" style="78" customWidth="1"/>
    <col min="12" max="16384" width="9.140625" style="78"/>
  </cols>
  <sheetData>
    <row r="1" spans="2:12" ht="14.25" customHeight="1" x14ac:dyDescent="0.25"/>
    <row r="2" spans="2:12" s="79" customFormat="1" ht="75.75" customHeight="1" x14ac:dyDescent="0.25">
      <c r="B2" s="211" t="s">
        <v>215</v>
      </c>
      <c r="C2" s="212"/>
      <c r="D2" s="212"/>
      <c r="E2" s="212"/>
      <c r="F2" s="212"/>
      <c r="G2" s="212"/>
      <c r="H2" s="212"/>
      <c r="I2" s="212"/>
      <c r="J2" s="212"/>
      <c r="K2" s="212"/>
    </row>
    <row r="4" spans="2:12" s="79" customFormat="1" ht="19.5" customHeight="1" x14ac:dyDescent="0.25">
      <c r="B4" s="211" t="s">
        <v>90</v>
      </c>
      <c r="C4" s="212"/>
      <c r="D4" s="212"/>
      <c r="E4" s="212"/>
      <c r="F4" s="212"/>
      <c r="G4" s="212"/>
      <c r="H4" s="212"/>
      <c r="I4" s="212" t="s">
        <v>89</v>
      </c>
      <c r="J4" s="212"/>
      <c r="K4" s="212"/>
    </row>
    <row r="5" spans="2:12" s="79" customFormat="1" ht="134.25" customHeight="1" x14ac:dyDescent="0.25">
      <c r="B5" s="213" t="s">
        <v>222</v>
      </c>
      <c r="C5" s="213"/>
      <c r="D5" s="213"/>
      <c r="E5" s="213"/>
      <c r="F5" s="213"/>
      <c r="G5" s="213"/>
      <c r="H5" s="213"/>
      <c r="I5" s="213"/>
      <c r="J5" s="213"/>
      <c r="K5" s="213"/>
    </row>
    <row r="6" spans="2:12" s="79" customFormat="1" ht="51.75" customHeight="1" x14ac:dyDescent="0.25">
      <c r="B6" s="80"/>
      <c r="C6" s="214" t="s">
        <v>223</v>
      </c>
      <c r="D6" s="214"/>
      <c r="E6" s="214"/>
      <c r="F6" s="214"/>
      <c r="G6" s="214"/>
      <c r="H6" s="214"/>
      <c r="I6" s="214"/>
      <c r="J6" s="214"/>
      <c r="K6" s="214"/>
    </row>
    <row r="7" spans="2:12" s="79" customFormat="1" ht="38.25" customHeight="1" x14ac:dyDescent="0.25">
      <c r="B7" s="80"/>
      <c r="C7" s="214" t="s">
        <v>216</v>
      </c>
      <c r="D7" s="214"/>
      <c r="E7" s="214"/>
      <c r="F7" s="214"/>
      <c r="G7" s="214"/>
      <c r="H7" s="214"/>
      <c r="I7" s="214"/>
      <c r="J7" s="214"/>
      <c r="K7" s="214"/>
    </row>
    <row r="8" spans="2:12" s="79" customFormat="1" ht="84" customHeight="1" x14ac:dyDescent="0.25">
      <c r="B8" s="80"/>
      <c r="C8" s="214" t="s">
        <v>184</v>
      </c>
      <c r="D8" s="214"/>
      <c r="E8" s="214"/>
      <c r="F8" s="214"/>
      <c r="G8" s="214"/>
      <c r="H8" s="214"/>
      <c r="I8" s="214"/>
      <c r="J8" s="214"/>
      <c r="K8" s="214"/>
    </row>
    <row r="10" spans="2:12" x14ac:dyDescent="0.25">
      <c r="B10" s="79" t="s">
        <v>227</v>
      </c>
      <c r="C10" s="79"/>
      <c r="D10" s="79"/>
      <c r="E10" s="79"/>
    </row>
    <row r="11" spans="2:12" ht="27.75" customHeight="1" x14ac:dyDescent="0.25">
      <c r="C11" s="210" t="s">
        <v>211</v>
      </c>
      <c r="D11" s="210"/>
      <c r="E11" s="210"/>
      <c r="F11" s="210"/>
      <c r="G11" s="210"/>
      <c r="H11" s="210"/>
      <c r="I11" s="210"/>
      <c r="J11" s="210"/>
      <c r="K11" s="210"/>
      <c r="L11" s="81"/>
    </row>
    <row r="12" spans="2:12" ht="92.25" customHeight="1" x14ac:dyDescent="0.25">
      <c r="C12" s="210" t="s">
        <v>217</v>
      </c>
      <c r="D12" s="210"/>
      <c r="E12" s="210"/>
      <c r="F12" s="210"/>
      <c r="G12" s="210"/>
      <c r="H12" s="210"/>
      <c r="I12" s="210"/>
      <c r="J12" s="210"/>
      <c r="K12" s="210"/>
      <c r="L12" s="81"/>
    </row>
    <row r="13" spans="2:12" ht="54.75" customHeight="1" x14ac:dyDescent="0.25">
      <c r="C13" s="210" t="s">
        <v>224</v>
      </c>
      <c r="D13" s="210"/>
      <c r="E13" s="210"/>
      <c r="F13" s="210"/>
      <c r="G13" s="210"/>
      <c r="H13" s="210"/>
      <c r="I13" s="210"/>
      <c r="J13" s="210"/>
      <c r="K13" s="210"/>
      <c r="L13" s="81"/>
    </row>
    <row r="14" spans="2:12" ht="88.5" customHeight="1" x14ac:dyDescent="0.25">
      <c r="C14" s="210" t="s">
        <v>226</v>
      </c>
      <c r="D14" s="210"/>
      <c r="E14" s="210"/>
      <c r="F14" s="210"/>
      <c r="G14" s="210"/>
      <c r="H14" s="210"/>
      <c r="I14" s="210"/>
      <c r="J14" s="210"/>
      <c r="K14" s="210"/>
      <c r="L14" s="81"/>
    </row>
    <row r="15" spans="2:12" ht="52.5" customHeight="1" x14ac:dyDescent="0.25">
      <c r="C15" s="210" t="s">
        <v>212</v>
      </c>
      <c r="D15" s="210"/>
      <c r="E15" s="210"/>
      <c r="F15" s="210"/>
      <c r="G15" s="210"/>
      <c r="H15" s="210"/>
      <c r="I15" s="210"/>
      <c r="J15" s="210"/>
      <c r="K15" s="210"/>
      <c r="L15" s="81"/>
    </row>
    <row r="16" spans="2:12" ht="57.75" customHeight="1" x14ac:dyDescent="0.25">
      <c r="C16" s="210" t="s">
        <v>218</v>
      </c>
      <c r="D16" s="210"/>
      <c r="E16" s="210"/>
      <c r="F16" s="210"/>
      <c r="G16" s="210"/>
      <c r="H16" s="210"/>
      <c r="I16" s="210"/>
      <c r="J16" s="210"/>
      <c r="K16" s="210"/>
      <c r="L16" s="81"/>
    </row>
    <row r="17" spans="2:12" ht="27" customHeight="1" x14ac:dyDescent="0.25">
      <c r="C17" s="210" t="s">
        <v>213</v>
      </c>
      <c r="D17" s="210"/>
      <c r="E17" s="210"/>
      <c r="F17" s="210"/>
      <c r="G17" s="210"/>
      <c r="H17" s="210"/>
      <c r="I17" s="210"/>
      <c r="J17" s="210"/>
      <c r="K17" s="210"/>
      <c r="L17" s="81"/>
    </row>
    <row r="18" spans="2:12" ht="111.75" customHeight="1" x14ac:dyDescent="0.25">
      <c r="C18" s="210" t="s">
        <v>219</v>
      </c>
      <c r="D18" s="210"/>
      <c r="E18" s="210"/>
      <c r="F18" s="210"/>
      <c r="G18" s="210"/>
      <c r="H18" s="210"/>
      <c r="I18" s="210"/>
      <c r="J18" s="210"/>
      <c r="K18" s="210"/>
      <c r="L18" s="81"/>
    </row>
    <row r="19" spans="2:12" ht="84" customHeight="1" x14ac:dyDescent="0.25">
      <c r="B19" s="82"/>
      <c r="C19" s="210" t="s">
        <v>225</v>
      </c>
      <c r="D19" s="210"/>
      <c r="E19" s="210"/>
      <c r="F19" s="210"/>
      <c r="G19" s="210"/>
      <c r="H19" s="210"/>
      <c r="I19" s="210"/>
      <c r="J19" s="210"/>
      <c r="K19" s="210"/>
      <c r="L19" s="81"/>
    </row>
  </sheetData>
  <mergeCells count="15">
    <mergeCell ref="C19:K19"/>
    <mergeCell ref="C16:K16"/>
    <mergeCell ref="C18:K18"/>
    <mergeCell ref="B2:K2"/>
    <mergeCell ref="B4:K4"/>
    <mergeCell ref="B5:K5"/>
    <mergeCell ref="C6:K6"/>
    <mergeCell ref="C7:K7"/>
    <mergeCell ref="C8:K8"/>
    <mergeCell ref="C14:K14"/>
    <mergeCell ref="C15:K15"/>
    <mergeCell ref="C17:K17"/>
    <mergeCell ref="C13:K13"/>
    <mergeCell ref="C11:K11"/>
    <mergeCell ref="C12:K12"/>
  </mergeCells>
  <pageMargins left="0.7" right="0.7" top="0.75" bottom="0.75" header="0.3" footer="0.3"/>
  <pageSetup scale="80" orientation="portrait" r:id="rId1"/>
  <headerFooter>
    <oddHeader>&amp;CEnterprise Content Management System RFP 
SOLICITATION NO. 060B6400035</oddHeader>
    <oddFooter>&amp;L&amp;A
Printed &amp;D &amp;T&amp;RPage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3"/>
  <sheetViews>
    <sheetView view="pageBreakPreview" topLeftCell="F128" zoomScaleNormal="130" zoomScaleSheetLayoutView="100" workbookViewId="0">
      <selection activeCell="N137" sqref="N137"/>
    </sheetView>
  </sheetViews>
  <sheetFormatPr defaultColWidth="8.7109375" defaultRowHeight="16.5" x14ac:dyDescent="0.3"/>
  <cols>
    <col min="1" max="1" width="8.7109375" style="18"/>
    <col min="2" max="2" width="8.7109375" style="19"/>
    <col min="3" max="3" width="23.5703125" style="18" customWidth="1"/>
    <col min="4" max="4" width="30.140625" style="18" customWidth="1"/>
    <col min="5" max="5" width="13.85546875" style="18" customWidth="1"/>
    <col min="6" max="6" width="9.7109375" style="18" customWidth="1"/>
    <col min="7" max="7" width="11.28515625" style="18" customWidth="1"/>
    <col min="8" max="8" width="9.7109375" style="18" customWidth="1"/>
    <col min="9" max="9" width="46.42578125" style="18" customWidth="1"/>
    <col min="10" max="10" width="0" style="18" hidden="1" customWidth="1"/>
    <col min="11" max="11" width="9.85546875" style="18" hidden="1" customWidth="1"/>
    <col min="12" max="12" width="11.42578125" style="18" hidden="1" customWidth="1"/>
    <col min="13" max="13" width="10" style="18" hidden="1" customWidth="1"/>
    <col min="14" max="14" width="17" style="18" customWidth="1"/>
    <col min="15" max="16" width="12.42578125" style="18" hidden="1" customWidth="1"/>
    <col min="17" max="17" width="8.7109375" style="18" hidden="1" customWidth="1"/>
    <col min="18" max="18" width="14.140625" style="55" hidden="1" customWidth="1"/>
    <col min="19" max="19" width="8.7109375" style="18" customWidth="1"/>
    <col min="20" max="20" width="16.7109375" style="18" hidden="1" customWidth="1"/>
    <col min="21" max="21" width="83.5703125" style="18" customWidth="1"/>
    <col min="22" max="16384" width="8.7109375" style="18"/>
  </cols>
  <sheetData>
    <row r="1" spans="1:21" customFormat="1" ht="15.75" thickBot="1" x14ac:dyDescent="0.3">
      <c r="B1" s="28" t="s">
        <v>87</v>
      </c>
      <c r="F1" t="s">
        <v>42</v>
      </c>
      <c r="G1" s="226"/>
      <c r="H1" s="227"/>
      <c r="I1" s="227"/>
      <c r="J1" s="227"/>
      <c r="K1" s="227"/>
      <c r="L1" s="228"/>
      <c r="R1" s="51"/>
      <c r="S1" s="51"/>
      <c r="T1" s="51"/>
      <c r="U1" s="51"/>
    </row>
    <row r="2" spans="1:21" customFormat="1" ht="15.75" thickBot="1" x14ac:dyDescent="0.3">
      <c r="B2" s="52" t="s">
        <v>88</v>
      </c>
      <c r="F2" t="s">
        <v>43</v>
      </c>
      <c r="G2" s="229"/>
      <c r="H2" s="230"/>
      <c r="I2" s="29"/>
      <c r="J2" s="29"/>
      <c r="K2" s="29"/>
      <c r="L2" s="29"/>
      <c r="R2" s="51"/>
      <c r="S2" s="51"/>
      <c r="T2" s="51"/>
      <c r="U2" s="51"/>
    </row>
    <row r="3" spans="1:21" customFormat="1" ht="15" x14ac:dyDescent="0.25">
      <c r="B3" s="26" t="s">
        <v>228</v>
      </c>
      <c r="R3" s="51"/>
      <c r="S3" s="51"/>
      <c r="T3" s="51"/>
      <c r="U3" s="51"/>
    </row>
    <row r="4" spans="1:21" customFormat="1" ht="15" x14ac:dyDescent="0.25">
      <c r="B4" s="26"/>
      <c r="R4" s="51"/>
      <c r="S4" s="51"/>
      <c r="T4" s="51"/>
      <c r="U4" s="51"/>
    </row>
    <row r="5" spans="1:21" customFormat="1" ht="15" x14ac:dyDescent="0.25">
      <c r="B5" s="54"/>
      <c r="C5" s="53"/>
      <c r="D5" s="53"/>
      <c r="E5" s="53"/>
      <c r="R5" s="51"/>
    </row>
    <row r="6" spans="1:21" customFormat="1" ht="20.45" customHeight="1" x14ac:dyDescent="0.3">
      <c r="B6" s="30" t="s">
        <v>214</v>
      </c>
      <c r="R6" s="51"/>
    </row>
    <row r="7" spans="1:21" ht="129" customHeight="1" x14ac:dyDescent="0.3">
      <c r="B7" s="231" t="s">
        <v>229</v>
      </c>
      <c r="C7" s="232"/>
      <c r="D7" s="232"/>
      <c r="E7" s="232"/>
      <c r="F7" s="232"/>
      <c r="G7" s="232"/>
      <c r="H7" s="232"/>
      <c r="I7" s="232"/>
      <c r="J7" s="232"/>
      <c r="K7" s="232"/>
      <c r="L7" s="232"/>
    </row>
    <row r="8" spans="1:21" customFormat="1" ht="15.75" thickBot="1" x14ac:dyDescent="0.3">
      <c r="B8" s="54"/>
      <c r="C8" s="53"/>
      <c r="D8" s="53"/>
      <c r="E8" s="53"/>
      <c r="R8" s="51"/>
    </row>
    <row r="9" spans="1:21" ht="23.25" customHeight="1" thickBot="1" x14ac:dyDescent="0.35">
      <c r="A9" s="19"/>
      <c r="C9" s="100" t="s">
        <v>95</v>
      </c>
      <c r="D9" s="233"/>
      <c r="E9" s="233"/>
      <c r="F9" s="233"/>
      <c r="G9" s="233"/>
      <c r="H9" s="233"/>
      <c r="I9" s="233"/>
      <c r="J9" s="97"/>
      <c r="K9" s="97"/>
      <c r="L9" s="97"/>
      <c r="M9" s="98"/>
      <c r="N9" s="21"/>
      <c r="O9" s="96"/>
      <c r="P9" s="87"/>
      <c r="Q9" s="87"/>
      <c r="R9" s="88"/>
      <c r="S9" s="21"/>
      <c r="T9" s="89"/>
    </row>
    <row r="10" spans="1:21" s="27" customFormat="1" ht="48" customHeight="1" thickBot="1" x14ac:dyDescent="0.3">
      <c r="B10" s="27" t="s">
        <v>101</v>
      </c>
      <c r="C10" s="103" t="s">
        <v>21</v>
      </c>
      <c r="D10" s="104" t="s">
        <v>22</v>
      </c>
      <c r="E10" s="104" t="s">
        <v>23</v>
      </c>
      <c r="F10" s="104" t="s">
        <v>206</v>
      </c>
      <c r="G10" s="104" t="s">
        <v>34</v>
      </c>
      <c r="H10" s="104" t="s">
        <v>33</v>
      </c>
      <c r="I10" s="104" t="s">
        <v>24</v>
      </c>
      <c r="J10" s="105"/>
      <c r="K10" s="105"/>
      <c r="L10" s="105"/>
      <c r="M10" s="106"/>
      <c r="N10" s="104" t="s">
        <v>58</v>
      </c>
      <c r="O10" s="105"/>
      <c r="P10" s="105"/>
      <c r="Q10" s="105"/>
      <c r="R10" s="105"/>
      <c r="S10" s="104" t="s">
        <v>86</v>
      </c>
      <c r="T10" s="107"/>
      <c r="U10" s="108" t="s">
        <v>96</v>
      </c>
    </row>
    <row r="11" spans="1:21" s="59" customFormat="1" ht="17.25" thickBot="1" x14ac:dyDescent="0.35">
      <c r="A11" s="60" t="s">
        <v>91</v>
      </c>
      <c r="B11" s="200" t="s">
        <v>116</v>
      </c>
      <c r="C11" s="115" t="s">
        <v>97</v>
      </c>
      <c r="D11" s="116"/>
      <c r="E11" s="116"/>
      <c r="F11" s="116"/>
      <c r="G11" s="116"/>
      <c r="H11" s="116"/>
      <c r="I11" s="116"/>
      <c r="J11" s="117"/>
      <c r="K11" s="117"/>
      <c r="L11" s="117"/>
      <c r="M11" s="118"/>
      <c r="N11" s="116"/>
      <c r="O11" s="99"/>
      <c r="P11" s="99"/>
      <c r="Q11" s="99"/>
      <c r="R11" s="113"/>
      <c r="S11" s="188"/>
      <c r="T11" s="189"/>
      <c r="U11" s="188"/>
    </row>
    <row r="12" spans="1:21" x14ac:dyDescent="0.3">
      <c r="A12" s="19"/>
      <c r="B12" s="200" t="s">
        <v>117</v>
      </c>
      <c r="C12" s="178" t="s">
        <v>102</v>
      </c>
      <c r="D12" s="124"/>
      <c r="E12" s="124"/>
      <c r="F12" s="124"/>
      <c r="G12" s="124"/>
      <c r="H12" s="124"/>
      <c r="I12" s="124"/>
      <c r="J12" s="133"/>
      <c r="K12" s="133"/>
      <c r="L12" s="133"/>
      <c r="M12" s="133"/>
      <c r="N12" s="125" t="s">
        <v>107</v>
      </c>
      <c r="O12" s="180"/>
      <c r="P12" s="146"/>
      <c r="Q12" s="146"/>
      <c r="R12" s="154"/>
      <c r="S12" s="138"/>
      <c r="T12" s="148"/>
      <c r="U12" s="165"/>
    </row>
    <row r="13" spans="1:21" x14ac:dyDescent="0.3">
      <c r="A13" s="19"/>
      <c r="B13" s="200" t="s">
        <v>118</v>
      </c>
      <c r="C13" s="176" t="s">
        <v>104</v>
      </c>
      <c r="D13" s="127"/>
      <c r="E13" s="127"/>
      <c r="F13" s="127"/>
      <c r="G13" s="127"/>
      <c r="H13" s="127"/>
      <c r="I13" s="127"/>
      <c r="J13" s="142"/>
      <c r="K13" s="142"/>
      <c r="L13" s="142"/>
      <c r="M13" s="142"/>
      <c r="N13" s="128" t="s">
        <v>107</v>
      </c>
      <c r="O13" s="180"/>
      <c r="P13" s="146"/>
      <c r="Q13" s="146"/>
      <c r="R13" s="154"/>
      <c r="S13" s="147"/>
      <c r="T13" s="148"/>
      <c r="U13" s="140"/>
    </row>
    <row r="14" spans="1:21" x14ac:dyDescent="0.3">
      <c r="A14" s="19"/>
      <c r="B14" s="200" t="s">
        <v>119</v>
      </c>
      <c r="C14" s="176" t="s">
        <v>205</v>
      </c>
      <c r="D14" s="127"/>
      <c r="E14" s="127"/>
      <c r="F14" s="127"/>
      <c r="G14" s="127"/>
      <c r="H14" s="127"/>
      <c r="I14" s="127"/>
      <c r="J14" s="142"/>
      <c r="K14" s="142"/>
      <c r="L14" s="142"/>
      <c r="M14" s="142"/>
      <c r="N14" s="128" t="s">
        <v>107</v>
      </c>
      <c r="O14" s="180"/>
      <c r="P14" s="146"/>
      <c r="Q14" s="146"/>
      <c r="R14" s="154"/>
      <c r="S14" s="147"/>
      <c r="T14" s="148"/>
      <c r="U14" s="140"/>
    </row>
    <row r="15" spans="1:21" x14ac:dyDescent="0.3">
      <c r="A15" s="19"/>
      <c r="B15" s="200" t="s">
        <v>111</v>
      </c>
      <c r="C15" s="176"/>
      <c r="D15" s="127"/>
      <c r="E15" s="127"/>
      <c r="F15" s="127"/>
      <c r="G15" s="127"/>
      <c r="H15" s="127"/>
      <c r="I15" s="127"/>
      <c r="J15" s="142"/>
      <c r="K15" s="142"/>
      <c r="L15" s="142"/>
      <c r="M15" s="142"/>
      <c r="N15" s="128" t="s">
        <v>107</v>
      </c>
      <c r="O15" s="180"/>
      <c r="P15" s="146"/>
      <c r="Q15" s="146"/>
      <c r="R15" s="154"/>
      <c r="S15" s="147"/>
      <c r="T15" s="148"/>
      <c r="U15" s="140"/>
    </row>
    <row r="16" spans="1:21" ht="17.25" thickBot="1" x14ac:dyDescent="0.35">
      <c r="A16" s="19"/>
      <c r="B16" s="190"/>
      <c r="C16" s="201" t="s">
        <v>109</v>
      </c>
      <c r="D16" s="129"/>
      <c r="E16" s="129"/>
      <c r="F16" s="129"/>
      <c r="G16" s="129"/>
      <c r="H16" s="129"/>
      <c r="I16" s="129"/>
      <c r="J16" s="170"/>
      <c r="K16" s="170"/>
      <c r="L16" s="170"/>
      <c r="M16" s="170"/>
      <c r="N16" s="130" t="s">
        <v>107</v>
      </c>
      <c r="O16" s="180"/>
      <c r="P16" s="146"/>
      <c r="Q16" s="146"/>
      <c r="R16" s="154"/>
      <c r="S16" s="151"/>
      <c r="T16" s="148"/>
      <c r="U16" s="150"/>
    </row>
    <row r="17" spans="1:21" x14ac:dyDescent="0.3">
      <c r="A17" s="19"/>
      <c r="B17" s="200" t="s">
        <v>112</v>
      </c>
      <c r="C17" s="178" t="s">
        <v>102</v>
      </c>
      <c r="D17" s="124"/>
      <c r="E17" s="124"/>
      <c r="F17" s="124"/>
      <c r="G17" s="124"/>
      <c r="H17" s="124"/>
      <c r="I17" s="124"/>
      <c r="J17" s="133"/>
      <c r="K17" s="133"/>
      <c r="L17" s="133"/>
      <c r="M17" s="133"/>
      <c r="N17" s="125" t="s">
        <v>99</v>
      </c>
      <c r="O17" s="180"/>
      <c r="P17" s="146"/>
      <c r="Q17" s="146"/>
      <c r="R17" s="154"/>
      <c r="S17" s="138"/>
      <c r="T17" s="148"/>
      <c r="U17" s="131"/>
    </row>
    <row r="18" spans="1:21" x14ac:dyDescent="0.3">
      <c r="A18" s="19"/>
      <c r="B18" s="200" t="s">
        <v>113</v>
      </c>
      <c r="C18" s="176" t="s">
        <v>104</v>
      </c>
      <c r="D18" s="127"/>
      <c r="E18" s="127"/>
      <c r="F18" s="127"/>
      <c r="G18" s="127"/>
      <c r="H18" s="127"/>
      <c r="I18" s="127"/>
      <c r="J18" s="142"/>
      <c r="K18" s="142"/>
      <c r="L18" s="142"/>
      <c r="M18" s="142"/>
      <c r="N18" s="128" t="s">
        <v>99</v>
      </c>
      <c r="O18" s="180"/>
      <c r="P18" s="146"/>
      <c r="Q18" s="146"/>
      <c r="R18" s="154"/>
      <c r="S18" s="147"/>
      <c r="T18" s="148"/>
      <c r="U18" s="140"/>
    </row>
    <row r="19" spans="1:21" x14ac:dyDescent="0.3">
      <c r="A19" s="19"/>
      <c r="B19" s="200" t="s">
        <v>114</v>
      </c>
      <c r="C19" s="176" t="s">
        <v>205</v>
      </c>
      <c r="D19" s="127"/>
      <c r="E19" s="127"/>
      <c r="F19" s="127"/>
      <c r="G19" s="127"/>
      <c r="H19" s="127"/>
      <c r="I19" s="127"/>
      <c r="J19" s="142"/>
      <c r="K19" s="142"/>
      <c r="L19" s="142"/>
      <c r="M19" s="142"/>
      <c r="N19" s="128" t="s">
        <v>99</v>
      </c>
      <c r="O19" s="180"/>
      <c r="P19" s="146"/>
      <c r="Q19" s="146"/>
      <c r="R19" s="154"/>
      <c r="S19" s="147"/>
      <c r="T19" s="148"/>
      <c r="U19" s="140"/>
    </row>
    <row r="20" spans="1:21" x14ac:dyDescent="0.3">
      <c r="A20" s="19"/>
      <c r="B20" s="200" t="s">
        <v>115</v>
      </c>
      <c r="C20" s="176"/>
      <c r="D20" s="127"/>
      <c r="E20" s="127"/>
      <c r="F20" s="127"/>
      <c r="G20" s="127"/>
      <c r="H20" s="127"/>
      <c r="I20" s="127"/>
      <c r="J20" s="142"/>
      <c r="K20" s="142"/>
      <c r="L20" s="142"/>
      <c r="M20" s="142"/>
      <c r="N20" s="128" t="s">
        <v>99</v>
      </c>
      <c r="O20" s="180"/>
      <c r="P20" s="146"/>
      <c r="Q20" s="146"/>
      <c r="R20" s="154"/>
      <c r="S20" s="147"/>
      <c r="T20" s="148"/>
      <c r="U20" s="140"/>
    </row>
    <row r="21" spans="1:21" ht="17.25" thickBot="1" x14ac:dyDescent="0.35">
      <c r="A21" s="19"/>
      <c r="B21" s="190"/>
      <c r="C21" s="201" t="s">
        <v>109</v>
      </c>
      <c r="D21" s="129"/>
      <c r="E21" s="129"/>
      <c r="F21" s="129"/>
      <c r="G21" s="129"/>
      <c r="H21" s="129"/>
      <c r="I21" s="129"/>
      <c r="J21" s="170"/>
      <c r="K21" s="170"/>
      <c r="L21" s="170"/>
      <c r="M21" s="170"/>
      <c r="N21" s="128" t="s">
        <v>99</v>
      </c>
      <c r="O21" s="180"/>
      <c r="P21" s="146"/>
      <c r="Q21" s="146"/>
      <c r="R21" s="154"/>
      <c r="S21" s="151"/>
      <c r="T21" s="148"/>
      <c r="U21" s="150"/>
    </row>
    <row r="22" spans="1:21" x14ac:dyDescent="0.3">
      <c r="A22" s="19"/>
      <c r="B22" s="200" t="s">
        <v>185</v>
      </c>
      <c r="C22" s="178" t="s">
        <v>102</v>
      </c>
      <c r="D22" s="124"/>
      <c r="E22" s="124"/>
      <c r="F22" s="124"/>
      <c r="G22" s="124"/>
      <c r="H22" s="124"/>
      <c r="I22" s="124"/>
      <c r="J22" s="133"/>
      <c r="K22" s="133"/>
      <c r="L22" s="133"/>
      <c r="M22" s="133"/>
      <c r="N22" s="125" t="s">
        <v>16</v>
      </c>
      <c r="O22" s="180"/>
      <c r="P22" s="146"/>
      <c r="Q22" s="146"/>
      <c r="R22" s="154"/>
      <c r="S22" s="138"/>
      <c r="T22" s="148"/>
      <c r="U22" s="131"/>
    </row>
    <row r="23" spans="1:21" x14ac:dyDescent="0.3">
      <c r="A23" s="19"/>
      <c r="B23" s="200" t="s">
        <v>186</v>
      </c>
      <c r="C23" s="176" t="s">
        <v>104</v>
      </c>
      <c r="D23" s="127"/>
      <c r="E23" s="127"/>
      <c r="F23" s="127"/>
      <c r="G23" s="127"/>
      <c r="H23" s="127"/>
      <c r="I23" s="127"/>
      <c r="J23" s="142"/>
      <c r="K23" s="142"/>
      <c r="L23" s="142"/>
      <c r="M23" s="142"/>
      <c r="N23" s="128" t="s">
        <v>16</v>
      </c>
      <c r="O23" s="180"/>
      <c r="P23" s="146"/>
      <c r="Q23" s="146"/>
      <c r="R23" s="154"/>
      <c r="S23" s="147"/>
      <c r="T23" s="148"/>
      <c r="U23" s="140"/>
    </row>
    <row r="24" spans="1:21" x14ac:dyDescent="0.3">
      <c r="A24" s="19"/>
      <c r="B24" s="200" t="s">
        <v>187</v>
      </c>
      <c r="C24" s="176" t="s">
        <v>205</v>
      </c>
      <c r="D24" s="127"/>
      <c r="E24" s="127"/>
      <c r="F24" s="127"/>
      <c r="G24" s="127"/>
      <c r="H24" s="127"/>
      <c r="I24" s="127"/>
      <c r="J24" s="142"/>
      <c r="K24" s="142"/>
      <c r="L24" s="142"/>
      <c r="M24" s="142"/>
      <c r="N24" s="128" t="s">
        <v>16</v>
      </c>
      <c r="O24" s="180"/>
      <c r="P24" s="146"/>
      <c r="Q24" s="146"/>
      <c r="R24" s="154"/>
      <c r="S24" s="147"/>
      <c r="T24" s="148"/>
      <c r="U24" s="140"/>
    </row>
    <row r="25" spans="1:21" x14ac:dyDescent="0.3">
      <c r="A25" s="19"/>
      <c r="B25" s="200" t="s">
        <v>188</v>
      </c>
      <c r="C25" s="176"/>
      <c r="D25" s="127"/>
      <c r="E25" s="127"/>
      <c r="F25" s="127"/>
      <c r="G25" s="127"/>
      <c r="H25" s="127"/>
      <c r="I25" s="127"/>
      <c r="J25" s="142"/>
      <c r="K25" s="142"/>
      <c r="L25" s="142"/>
      <c r="M25" s="142"/>
      <c r="N25" s="128" t="s">
        <v>16</v>
      </c>
      <c r="O25" s="180"/>
      <c r="P25" s="146"/>
      <c r="Q25" s="146"/>
      <c r="R25" s="154"/>
      <c r="S25" s="147"/>
      <c r="T25" s="148"/>
      <c r="U25" s="140"/>
    </row>
    <row r="26" spans="1:21" ht="17.25" thickBot="1" x14ac:dyDescent="0.35">
      <c r="A26" s="19"/>
      <c r="B26" s="190"/>
      <c r="C26" s="202" t="s">
        <v>109</v>
      </c>
      <c r="D26" s="181"/>
      <c r="E26" s="181"/>
      <c r="F26" s="181"/>
      <c r="G26" s="181"/>
      <c r="H26" s="181"/>
      <c r="I26" s="181"/>
      <c r="J26" s="182"/>
      <c r="K26" s="182"/>
      <c r="L26" s="182"/>
      <c r="M26" s="182"/>
      <c r="N26" s="128" t="s">
        <v>16</v>
      </c>
      <c r="O26" s="183"/>
      <c r="P26" s="184"/>
      <c r="Q26" s="184"/>
      <c r="R26" s="185"/>
      <c r="S26" s="186"/>
      <c r="T26" s="187"/>
      <c r="U26" s="150"/>
    </row>
    <row r="27" spans="1:21" x14ac:dyDescent="0.3">
      <c r="A27" s="19"/>
      <c r="B27" s="200" t="s">
        <v>189</v>
      </c>
      <c r="C27" s="178" t="s">
        <v>102</v>
      </c>
      <c r="D27" s="124"/>
      <c r="E27" s="124"/>
      <c r="F27" s="124"/>
      <c r="G27" s="124"/>
      <c r="H27" s="124"/>
      <c r="I27" s="124"/>
      <c r="J27" s="133"/>
      <c r="K27" s="133"/>
      <c r="L27" s="133"/>
      <c r="M27" s="134"/>
      <c r="N27" s="131" t="s">
        <v>82</v>
      </c>
      <c r="O27" s="206"/>
      <c r="P27" s="137"/>
      <c r="Q27" s="137"/>
      <c r="R27" s="179"/>
      <c r="S27" s="138"/>
      <c r="T27" s="139"/>
      <c r="U27" s="125"/>
    </row>
    <row r="28" spans="1:21" x14ac:dyDescent="0.3">
      <c r="A28" s="19"/>
      <c r="B28" s="200" t="s">
        <v>190</v>
      </c>
      <c r="C28" s="176" t="s">
        <v>104</v>
      </c>
      <c r="D28" s="127"/>
      <c r="E28" s="127"/>
      <c r="F28" s="127"/>
      <c r="G28" s="127"/>
      <c r="H28" s="127"/>
      <c r="I28" s="127"/>
      <c r="J28" s="142"/>
      <c r="K28" s="142"/>
      <c r="L28" s="142"/>
      <c r="M28" s="143"/>
      <c r="N28" s="140" t="s">
        <v>82</v>
      </c>
      <c r="O28" s="180"/>
      <c r="P28" s="146"/>
      <c r="Q28" s="146"/>
      <c r="R28" s="154"/>
      <c r="S28" s="147"/>
      <c r="T28" s="148"/>
      <c r="U28" s="128"/>
    </row>
    <row r="29" spans="1:21" x14ac:dyDescent="0.3">
      <c r="A29" s="19"/>
      <c r="B29" s="200" t="s">
        <v>191</v>
      </c>
      <c r="C29" s="176" t="s">
        <v>205</v>
      </c>
      <c r="D29" s="127"/>
      <c r="E29" s="127"/>
      <c r="F29" s="127"/>
      <c r="G29" s="127"/>
      <c r="H29" s="127"/>
      <c r="I29" s="127"/>
      <c r="J29" s="142"/>
      <c r="K29" s="142"/>
      <c r="L29" s="142"/>
      <c r="M29" s="143"/>
      <c r="N29" s="140" t="s">
        <v>82</v>
      </c>
      <c r="O29" s="180"/>
      <c r="P29" s="146"/>
      <c r="Q29" s="146"/>
      <c r="R29" s="154"/>
      <c r="S29" s="147"/>
      <c r="T29" s="148"/>
      <c r="U29" s="128"/>
    </row>
    <row r="30" spans="1:21" x14ac:dyDescent="0.3">
      <c r="A30" s="19"/>
      <c r="B30" s="200" t="s">
        <v>192</v>
      </c>
      <c r="C30" s="176"/>
      <c r="D30" s="127"/>
      <c r="E30" s="127"/>
      <c r="F30" s="127"/>
      <c r="G30" s="127"/>
      <c r="H30" s="127"/>
      <c r="I30" s="127"/>
      <c r="J30" s="142"/>
      <c r="K30" s="142"/>
      <c r="L30" s="142"/>
      <c r="M30" s="143"/>
      <c r="N30" s="140" t="s">
        <v>82</v>
      </c>
      <c r="O30" s="180"/>
      <c r="P30" s="146"/>
      <c r="Q30" s="146"/>
      <c r="R30" s="154"/>
      <c r="S30" s="147"/>
      <c r="T30" s="148"/>
      <c r="U30" s="128"/>
    </row>
    <row r="31" spans="1:21" ht="17.25" thickBot="1" x14ac:dyDescent="0.35">
      <c r="A31" s="19"/>
      <c r="B31" s="190"/>
      <c r="C31" s="201" t="s">
        <v>109</v>
      </c>
      <c r="D31" s="129"/>
      <c r="E31" s="129"/>
      <c r="F31" s="129"/>
      <c r="G31" s="129"/>
      <c r="H31" s="129"/>
      <c r="I31" s="129"/>
      <c r="J31" s="170"/>
      <c r="K31" s="170"/>
      <c r="L31" s="170"/>
      <c r="M31" s="171"/>
      <c r="N31" s="150" t="s">
        <v>82</v>
      </c>
      <c r="O31" s="207"/>
      <c r="P31" s="177"/>
      <c r="Q31" s="177"/>
      <c r="R31" s="174"/>
      <c r="S31" s="151"/>
      <c r="T31" s="175"/>
      <c r="U31" s="130"/>
    </row>
    <row r="32" spans="1:21" customFormat="1" ht="15.75" thickBot="1" x14ac:dyDescent="0.3">
      <c r="B32" s="54"/>
      <c r="C32" s="53"/>
      <c r="D32" s="53"/>
      <c r="E32" s="53"/>
      <c r="R32" s="51"/>
    </row>
    <row r="33" spans="1:21" ht="27" customHeight="1" thickBot="1" x14ac:dyDescent="0.35">
      <c r="A33" s="19"/>
      <c r="C33" s="112" t="s">
        <v>95</v>
      </c>
      <c r="D33" s="233"/>
      <c r="E33" s="233"/>
      <c r="F33" s="233"/>
      <c r="G33" s="233"/>
      <c r="H33" s="233"/>
      <c r="I33" s="233"/>
      <c r="J33" s="97"/>
      <c r="K33" s="97"/>
      <c r="L33" s="97"/>
      <c r="M33" s="98"/>
      <c r="N33" s="21"/>
      <c r="O33" s="101"/>
      <c r="P33" s="101"/>
      <c r="Q33" s="101"/>
      <c r="R33" s="102"/>
      <c r="S33"/>
      <c r="T33" s="101"/>
      <c r="U33" s="19"/>
    </row>
    <row r="34" spans="1:21" s="27" customFormat="1" ht="48" customHeight="1" thickBot="1" x14ac:dyDescent="0.3">
      <c r="B34" s="27" t="s">
        <v>101</v>
      </c>
      <c r="C34" s="103" t="s">
        <v>21</v>
      </c>
      <c r="D34" s="104" t="s">
        <v>22</v>
      </c>
      <c r="E34" s="104" t="s">
        <v>23</v>
      </c>
      <c r="F34" s="104" t="s">
        <v>206</v>
      </c>
      <c r="G34" s="104" t="s">
        <v>34</v>
      </c>
      <c r="H34" s="104" t="s">
        <v>33</v>
      </c>
      <c r="I34" s="104" t="s">
        <v>24</v>
      </c>
      <c r="J34" s="105"/>
      <c r="K34" s="105"/>
      <c r="L34" s="105"/>
      <c r="M34" s="106"/>
      <c r="N34" s="104" t="s">
        <v>58</v>
      </c>
      <c r="O34" s="105"/>
      <c r="P34" s="105"/>
      <c r="Q34" s="105"/>
      <c r="R34" s="105"/>
      <c r="S34" s="104" t="s">
        <v>86</v>
      </c>
      <c r="T34" s="107"/>
      <c r="U34" s="108" t="s">
        <v>96</v>
      </c>
    </row>
    <row r="35" spans="1:21" x14ac:dyDescent="0.3">
      <c r="A35" s="19"/>
      <c r="B35" s="200" t="s">
        <v>193</v>
      </c>
      <c r="C35" s="178" t="s">
        <v>102</v>
      </c>
      <c r="D35" s="124"/>
      <c r="E35" s="124"/>
      <c r="F35" s="124"/>
      <c r="G35" s="124"/>
      <c r="H35" s="124"/>
      <c r="I35" s="124"/>
      <c r="J35" s="133"/>
      <c r="K35" s="133"/>
      <c r="L35" s="133"/>
      <c r="M35" s="133"/>
      <c r="N35" s="124" t="s">
        <v>100</v>
      </c>
      <c r="O35" s="137"/>
      <c r="P35" s="137"/>
      <c r="Q35" s="137"/>
      <c r="R35" s="179"/>
      <c r="S35" s="138"/>
      <c r="T35" s="139"/>
      <c r="U35" s="125"/>
    </row>
    <row r="36" spans="1:21" x14ac:dyDescent="0.3">
      <c r="A36" s="19"/>
      <c r="B36" s="200" t="s">
        <v>194</v>
      </c>
      <c r="C36" s="176" t="s">
        <v>104</v>
      </c>
      <c r="D36" s="127"/>
      <c r="E36" s="127"/>
      <c r="F36" s="127"/>
      <c r="G36" s="127"/>
      <c r="H36" s="127"/>
      <c r="I36" s="127"/>
      <c r="J36" s="142"/>
      <c r="K36" s="142"/>
      <c r="L36" s="142"/>
      <c r="M36" s="142"/>
      <c r="N36" s="127" t="s">
        <v>100</v>
      </c>
      <c r="O36" s="146"/>
      <c r="P36" s="146"/>
      <c r="Q36" s="146"/>
      <c r="R36" s="154"/>
      <c r="S36" s="147"/>
      <c r="T36" s="148"/>
      <c r="U36" s="128"/>
    </row>
    <row r="37" spans="1:21" x14ac:dyDescent="0.3">
      <c r="A37" s="19"/>
      <c r="B37" s="200" t="s">
        <v>195</v>
      </c>
      <c r="C37" s="176" t="s">
        <v>205</v>
      </c>
      <c r="D37" s="127"/>
      <c r="E37" s="127"/>
      <c r="F37" s="127"/>
      <c r="G37" s="127"/>
      <c r="H37" s="127"/>
      <c r="I37" s="127"/>
      <c r="J37" s="142"/>
      <c r="K37" s="142"/>
      <c r="L37" s="142"/>
      <c r="M37" s="142"/>
      <c r="N37" s="127" t="s">
        <v>100</v>
      </c>
      <c r="O37" s="146"/>
      <c r="P37" s="146"/>
      <c r="Q37" s="146"/>
      <c r="R37" s="154"/>
      <c r="S37" s="147"/>
      <c r="T37" s="148"/>
      <c r="U37" s="128"/>
    </row>
    <row r="38" spans="1:21" x14ac:dyDescent="0.3">
      <c r="A38" s="19"/>
      <c r="B38" s="200" t="s">
        <v>196</v>
      </c>
      <c r="C38" s="176"/>
      <c r="D38" s="127"/>
      <c r="E38" s="127"/>
      <c r="F38" s="127"/>
      <c r="G38" s="127"/>
      <c r="H38" s="127"/>
      <c r="I38" s="127"/>
      <c r="J38" s="142"/>
      <c r="K38" s="142"/>
      <c r="L38" s="142"/>
      <c r="M38" s="142"/>
      <c r="N38" s="127" t="s">
        <v>100</v>
      </c>
      <c r="O38" s="146"/>
      <c r="P38" s="146"/>
      <c r="Q38" s="146"/>
      <c r="R38" s="154"/>
      <c r="S38" s="147"/>
      <c r="T38" s="148"/>
      <c r="U38" s="128"/>
    </row>
    <row r="39" spans="1:21" ht="17.25" thickBot="1" x14ac:dyDescent="0.35">
      <c r="A39" s="19"/>
      <c r="B39" s="190"/>
      <c r="C39" s="201" t="s">
        <v>109</v>
      </c>
      <c r="D39" s="129"/>
      <c r="E39" s="129"/>
      <c r="F39" s="129"/>
      <c r="G39" s="129"/>
      <c r="H39" s="129"/>
      <c r="I39" s="129"/>
      <c r="J39" s="170"/>
      <c r="K39" s="170"/>
      <c r="L39" s="170"/>
      <c r="M39" s="170"/>
      <c r="N39" s="127" t="s">
        <v>100</v>
      </c>
      <c r="O39" s="177"/>
      <c r="P39" s="177"/>
      <c r="Q39" s="177"/>
      <c r="R39" s="174"/>
      <c r="S39" s="151"/>
      <c r="T39" s="175"/>
      <c r="U39" s="130"/>
    </row>
    <row r="40" spans="1:21" x14ac:dyDescent="0.3">
      <c r="A40" s="19"/>
      <c r="B40" s="200" t="s">
        <v>197</v>
      </c>
      <c r="C40" s="178" t="s">
        <v>102</v>
      </c>
      <c r="D40" s="124"/>
      <c r="E40" s="124"/>
      <c r="F40" s="124"/>
      <c r="G40" s="124"/>
      <c r="H40" s="124"/>
      <c r="I40" s="124"/>
      <c r="J40" s="133"/>
      <c r="K40" s="133"/>
      <c r="L40" s="133"/>
      <c r="M40" s="133"/>
      <c r="N40" s="124" t="s">
        <v>98</v>
      </c>
      <c r="O40" s="137"/>
      <c r="P40" s="137"/>
      <c r="Q40" s="137"/>
      <c r="R40" s="179"/>
      <c r="S40" s="138"/>
      <c r="T40" s="139"/>
      <c r="U40" s="125"/>
    </row>
    <row r="41" spans="1:21" x14ac:dyDescent="0.3">
      <c r="A41" s="19"/>
      <c r="B41" s="200" t="s">
        <v>198</v>
      </c>
      <c r="C41" s="176" t="s">
        <v>104</v>
      </c>
      <c r="D41" s="127"/>
      <c r="E41" s="127"/>
      <c r="F41" s="127"/>
      <c r="G41" s="127"/>
      <c r="H41" s="127"/>
      <c r="I41" s="127"/>
      <c r="J41" s="142"/>
      <c r="K41" s="142"/>
      <c r="L41" s="142"/>
      <c r="M41" s="142"/>
      <c r="N41" s="127" t="s">
        <v>98</v>
      </c>
      <c r="O41" s="146"/>
      <c r="P41" s="146"/>
      <c r="Q41" s="146"/>
      <c r="R41" s="154"/>
      <c r="S41" s="147"/>
      <c r="T41" s="148"/>
      <c r="U41" s="128"/>
    </row>
    <row r="42" spans="1:21" x14ac:dyDescent="0.3">
      <c r="A42" s="19"/>
      <c r="B42" s="200" t="s">
        <v>199</v>
      </c>
      <c r="C42" s="176" t="s">
        <v>205</v>
      </c>
      <c r="D42" s="127"/>
      <c r="E42" s="127"/>
      <c r="F42" s="127"/>
      <c r="G42" s="127"/>
      <c r="H42" s="127"/>
      <c r="I42" s="127"/>
      <c r="J42" s="142"/>
      <c r="K42" s="142"/>
      <c r="L42" s="142"/>
      <c r="M42" s="142"/>
      <c r="N42" s="127" t="s">
        <v>98</v>
      </c>
      <c r="O42" s="146"/>
      <c r="P42" s="146"/>
      <c r="Q42" s="146"/>
      <c r="R42" s="154"/>
      <c r="S42" s="147"/>
      <c r="T42" s="148"/>
      <c r="U42" s="128"/>
    </row>
    <row r="43" spans="1:21" x14ac:dyDescent="0.3">
      <c r="A43" s="19"/>
      <c r="B43" s="200" t="s">
        <v>200</v>
      </c>
      <c r="C43" s="176"/>
      <c r="D43" s="127"/>
      <c r="E43" s="127"/>
      <c r="F43" s="127"/>
      <c r="G43" s="127"/>
      <c r="H43" s="127"/>
      <c r="I43" s="127"/>
      <c r="J43" s="142"/>
      <c r="K43" s="142"/>
      <c r="L43" s="142"/>
      <c r="M43" s="142"/>
      <c r="N43" s="127" t="s">
        <v>98</v>
      </c>
      <c r="O43" s="146"/>
      <c r="P43" s="146"/>
      <c r="Q43" s="146"/>
      <c r="R43" s="154"/>
      <c r="S43" s="147"/>
      <c r="T43" s="148"/>
      <c r="U43" s="128"/>
    </row>
    <row r="44" spans="1:21" ht="17.25" thickBot="1" x14ac:dyDescent="0.35">
      <c r="A44" s="19"/>
      <c r="B44" s="190"/>
      <c r="C44" s="201" t="s">
        <v>109</v>
      </c>
      <c r="D44" s="129"/>
      <c r="E44" s="129"/>
      <c r="F44" s="129"/>
      <c r="G44" s="129"/>
      <c r="H44" s="129"/>
      <c r="I44" s="129"/>
      <c r="J44" s="170"/>
      <c r="K44" s="170"/>
      <c r="L44" s="170"/>
      <c r="M44" s="170"/>
      <c r="N44" s="181" t="s">
        <v>98</v>
      </c>
      <c r="O44" s="177"/>
      <c r="P44" s="177"/>
      <c r="Q44" s="177"/>
      <c r="R44" s="174"/>
      <c r="S44" s="151"/>
      <c r="T44" s="175"/>
      <c r="U44" s="130"/>
    </row>
    <row r="45" spans="1:21" x14ac:dyDescent="0.3">
      <c r="A45" s="19"/>
      <c r="B45" s="200" t="s">
        <v>201</v>
      </c>
      <c r="C45" s="178" t="s">
        <v>102</v>
      </c>
      <c r="D45" s="124"/>
      <c r="E45" s="124"/>
      <c r="F45" s="124"/>
      <c r="G45" s="124"/>
      <c r="H45" s="124"/>
      <c r="I45" s="124"/>
      <c r="J45" s="133"/>
      <c r="K45" s="133"/>
      <c r="L45" s="133"/>
      <c r="M45" s="134"/>
      <c r="N45" s="131" t="s">
        <v>230</v>
      </c>
      <c r="O45" s="206"/>
      <c r="P45" s="137"/>
      <c r="Q45" s="137"/>
      <c r="R45" s="179"/>
      <c r="S45" s="138"/>
      <c r="T45" s="139"/>
      <c r="U45" s="125"/>
    </row>
    <row r="46" spans="1:21" x14ac:dyDescent="0.3">
      <c r="A46" s="19"/>
      <c r="B46" s="200" t="s">
        <v>202</v>
      </c>
      <c r="C46" s="176" t="s">
        <v>104</v>
      </c>
      <c r="D46" s="127"/>
      <c r="E46" s="127"/>
      <c r="F46" s="127"/>
      <c r="G46" s="127"/>
      <c r="H46" s="127"/>
      <c r="I46" s="127"/>
      <c r="J46" s="142"/>
      <c r="K46" s="142"/>
      <c r="L46" s="142"/>
      <c r="M46" s="143"/>
      <c r="N46" s="140" t="s">
        <v>230</v>
      </c>
      <c r="O46" s="180"/>
      <c r="P46" s="146"/>
      <c r="Q46" s="146"/>
      <c r="R46" s="154"/>
      <c r="S46" s="147"/>
      <c r="T46" s="148"/>
      <c r="U46" s="128"/>
    </row>
    <row r="47" spans="1:21" x14ac:dyDescent="0.3">
      <c r="A47" s="19"/>
      <c r="B47" s="200" t="s">
        <v>203</v>
      </c>
      <c r="C47" s="176" t="s">
        <v>205</v>
      </c>
      <c r="D47" s="127"/>
      <c r="E47" s="127"/>
      <c r="F47" s="127"/>
      <c r="G47" s="127"/>
      <c r="H47" s="127"/>
      <c r="I47" s="127"/>
      <c r="J47" s="142"/>
      <c r="K47" s="142"/>
      <c r="L47" s="142"/>
      <c r="M47" s="143"/>
      <c r="N47" s="140" t="s">
        <v>230</v>
      </c>
      <c r="O47" s="180"/>
      <c r="P47" s="146"/>
      <c r="Q47" s="146"/>
      <c r="R47" s="154"/>
      <c r="S47" s="147"/>
      <c r="T47" s="148"/>
      <c r="U47" s="128"/>
    </row>
    <row r="48" spans="1:21" x14ac:dyDescent="0.3">
      <c r="A48" s="19"/>
      <c r="B48" s="200" t="s">
        <v>204</v>
      </c>
      <c r="C48" s="176"/>
      <c r="D48" s="127"/>
      <c r="E48" s="127"/>
      <c r="F48" s="127"/>
      <c r="G48" s="127"/>
      <c r="H48" s="127"/>
      <c r="I48" s="127"/>
      <c r="J48" s="142"/>
      <c r="K48" s="142"/>
      <c r="L48" s="142"/>
      <c r="M48" s="143"/>
      <c r="N48" s="140" t="s">
        <v>230</v>
      </c>
      <c r="O48" s="180"/>
      <c r="P48" s="146"/>
      <c r="Q48" s="146"/>
      <c r="R48" s="154"/>
      <c r="S48" s="147"/>
      <c r="T48" s="148"/>
      <c r="U48" s="128"/>
    </row>
    <row r="49" spans="1:21" ht="17.25" thickBot="1" x14ac:dyDescent="0.35">
      <c r="A49" s="19"/>
      <c r="B49" s="190"/>
      <c r="C49" s="201" t="s">
        <v>109</v>
      </c>
      <c r="D49" s="129"/>
      <c r="E49" s="129"/>
      <c r="F49" s="129"/>
      <c r="G49" s="129"/>
      <c r="H49" s="129"/>
      <c r="I49" s="129"/>
      <c r="J49" s="170"/>
      <c r="K49" s="170"/>
      <c r="L49" s="170"/>
      <c r="M49" s="171"/>
      <c r="N49" s="150" t="s">
        <v>230</v>
      </c>
      <c r="O49" s="207"/>
      <c r="P49" s="177"/>
      <c r="Q49" s="177"/>
      <c r="R49" s="174"/>
      <c r="S49" s="151"/>
      <c r="T49" s="175"/>
      <c r="U49" s="130"/>
    </row>
    <row r="50" spans="1:21" s="55" customFormat="1" ht="6.75" customHeight="1" thickBot="1" x14ac:dyDescent="0.35">
      <c r="A50" s="22"/>
      <c r="B50" s="22"/>
      <c r="C50" s="120"/>
      <c r="D50" s="83"/>
      <c r="E50" s="83"/>
      <c r="F50" s="83"/>
      <c r="G50" s="83"/>
      <c r="H50" s="83"/>
      <c r="I50" s="83"/>
      <c r="J50" s="70"/>
      <c r="K50" s="70"/>
      <c r="L50" s="70"/>
      <c r="M50" s="85"/>
      <c r="N50" s="208"/>
      <c r="O50" s="75"/>
      <c r="P50" s="75"/>
      <c r="Q50" s="75"/>
      <c r="R50" s="75"/>
      <c r="S50" s="203"/>
      <c r="T50" s="72"/>
      <c r="U50" s="121"/>
    </row>
    <row r="51" spans="1:21" x14ac:dyDescent="0.3">
      <c r="A51" s="19"/>
      <c r="B51" s="22"/>
      <c r="C51" s="90"/>
      <c r="D51" s="63"/>
      <c r="E51" s="63"/>
      <c r="F51" s="63"/>
      <c r="G51" s="63"/>
      <c r="H51" s="63"/>
      <c r="I51" s="63"/>
      <c r="J51" s="71"/>
      <c r="K51" s="71"/>
      <c r="L51" s="71"/>
      <c r="M51" s="86"/>
      <c r="N51" s="63"/>
      <c r="O51" s="76"/>
      <c r="P51" s="76"/>
      <c r="Q51" s="76"/>
      <c r="R51" s="76"/>
      <c r="S51" s="204"/>
      <c r="T51" s="77"/>
      <c r="U51" s="119"/>
    </row>
    <row r="52" spans="1:21" s="59" customFormat="1" ht="17.25" thickBot="1" x14ac:dyDescent="0.35">
      <c r="A52" s="60" t="s">
        <v>92</v>
      </c>
      <c r="B52" s="200" t="s">
        <v>207</v>
      </c>
      <c r="C52" s="57" t="s">
        <v>93</v>
      </c>
      <c r="D52" s="58"/>
      <c r="E52" s="58"/>
      <c r="F52" s="58"/>
      <c r="G52" s="58"/>
      <c r="H52" s="58"/>
      <c r="I52" s="58"/>
      <c r="J52" s="69"/>
      <c r="K52" s="69"/>
      <c r="L52" s="69"/>
      <c r="M52" s="84"/>
      <c r="N52" s="209"/>
      <c r="O52" s="73"/>
      <c r="P52" s="73"/>
      <c r="Q52" s="73"/>
      <c r="R52" s="73"/>
      <c r="S52" s="205"/>
      <c r="T52" s="74"/>
      <c r="U52" s="94"/>
    </row>
    <row r="53" spans="1:21" x14ac:dyDescent="0.3">
      <c r="A53" s="19"/>
      <c r="B53" s="200" t="s">
        <v>208</v>
      </c>
      <c r="C53" s="176" t="s">
        <v>102</v>
      </c>
      <c r="D53" s="127"/>
      <c r="E53" s="127"/>
      <c r="F53" s="127"/>
      <c r="G53" s="127"/>
      <c r="H53" s="127"/>
      <c r="I53" s="127"/>
      <c r="J53" s="142"/>
      <c r="K53" s="142"/>
      <c r="L53" s="142"/>
      <c r="M53" s="143"/>
      <c r="N53" s="131" t="s">
        <v>93</v>
      </c>
      <c r="O53" s="180"/>
      <c r="P53" s="146"/>
      <c r="Q53" s="146"/>
      <c r="R53" s="154"/>
      <c r="S53" s="138"/>
      <c r="T53" s="148"/>
      <c r="U53" s="128"/>
    </row>
    <row r="54" spans="1:21" x14ac:dyDescent="0.3">
      <c r="A54" s="19"/>
      <c r="B54" s="200" t="s">
        <v>209</v>
      </c>
      <c r="C54" s="176" t="s">
        <v>104</v>
      </c>
      <c r="D54" s="127"/>
      <c r="E54" s="127"/>
      <c r="F54" s="127"/>
      <c r="G54" s="127"/>
      <c r="H54" s="127"/>
      <c r="I54" s="127"/>
      <c r="J54" s="142"/>
      <c r="K54" s="142"/>
      <c r="L54" s="142"/>
      <c r="M54" s="143"/>
      <c r="N54" s="140" t="s">
        <v>93</v>
      </c>
      <c r="O54" s="180"/>
      <c r="P54" s="146"/>
      <c r="Q54" s="146"/>
      <c r="R54" s="154"/>
      <c r="S54" s="147"/>
      <c r="T54" s="148"/>
      <c r="U54" s="128"/>
    </row>
    <row r="55" spans="1:21" x14ac:dyDescent="0.3">
      <c r="A55" s="19"/>
      <c r="B55" s="200" t="s">
        <v>210</v>
      </c>
      <c r="C55" s="176" t="s">
        <v>205</v>
      </c>
      <c r="D55" s="127"/>
      <c r="E55" s="127"/>
      <c r="F55" s="127"/>
      <c r="G55" s="127"/>
      <c r="H55" s="127"/>
      <c r="I55" s="127"/>
      <c r="J55" s="142"/>
      <c r="K55" s="142"/>
      <c r="L55" s="142"/>
      <c r="M55" s="143"/>
      <c r="N55" s="140" t="s">
        <v>93</v>
      </c>
      <c r="O55" s="180"/>
      <c r="P55" s="146"/>
      <c r="Q55" s="146"/>
      <c r="R55" s="154"/>
      <c r="S55" s="147"/>
      <c r="T55" s="148"/>
      <c r="U55" s="128"/>
    </row>
    <row r="56" spans="1:21" ht="17.25" thickBot="1" x14ac:dyDescent="0.35">
      <c r="A56" s="19"/>
      <c r="B56" s="190"/>
      <c r="C56" s="199" t="s">
        <v>109</v>
      </c>
      <c r="D56" s="127"/>
      <c r="E56" s="127"/>
      <c r="F56" s="127"/>
      <c r="G56" s="127"/>
      <c r="H56" s="127"/>
      <c r="I56" s="127"/>
      <c r="J56" s="142"/>
      <c r="K56" s="142"/>
      <c r="L56" s="142"/>
      <c r="M56" s="143"/>
      <c r="N56" s="150" t="s">
        <v>93</v>
      </c>
      <c r="O56" s="180"/>
      <c r="P56" s="146"/>
      <c r="Q56" s="146"/>
      <c r="R56" s="154"/>
      <c r="S56" s="147"/>
      <c r="T56" s="148"/>
      <c r="U56" s="128"/>
    </row>
    <row r="57" spans="1:21" s="55" customFormat="1" ht="6.75" customHeight="1" x14ac:dyDescent="0.3">
      <c r="A57" s="22"/>
      <c r="B57" s="22"/>
      <c r="C57" s="90"/>
      <c r="D57" s="63"/>
      <c r="E57" s="63"/>
      <c r="F57" s="63"/>
      <c r="G57" s="63"/>
      <c r="H57" s="63"/>
      <c r="I57" s="63"/>
      <c r="J57" s="71"/>
      <c r="K57" s="71"/>
      <c r="L57" s="71"/>
      <c r="M57" s="86"/>
      <c r="N57" s="63"/>
      <c r="O57" s="76"/>
      <c r="P57" s="76"/>
      <c r="Q57" s="76"/>
      <c r="R57" s="76"/>
      <c r="S57" s="91"/>
      <c r="T57" s="92"/>
      <c r="U57" s="93"/>
    </row>
    <row r="58" spans="1:21" s="19" customFormat="1" ht="17.25" thickBot="1" x14ac:dyDescent="0.35">
      <c r="A58" s="61"/>
      <c r="B58" s="62"/>
      <c r="C58" s="64"/>
      <c r="D58" s="64"/>
      <c r="E58" s="64"/>
      <c r="F58" s="64"/>
      <c r="G58" s="64"/>
      <c r="H58" s="64"/>
      <c r="I58" s="65"/>
      <c r="J58" s="65"/>
      <c r="K58" s="65"/>
      <c r="L58" s="65"/>
      <c r="M58" s="65"/>
      <c r="N58" s="65"/>
      <c r="O58" s="56"/>
      <c r="P58" s="56"/>
      <c r="Q58" s="56"/>
      <c r="R58" s="56"/>
      <c r="S58" s="66"/>
      <c r="T58" s="67"/>
      <c r="U58" s="68"/>
    </row>
    <row r="59" spans="1:21" ht="25.5" customHeight="1" thickBot="1" x14ac:dyDescent="0.35">
      <c r="A59" s="61"/>
      <c r="B59" s="62"/>
      <c r="C59" s="109" t="s">
        <v>94</v>
      </c>
      <c r="D59" s="234"/>
      <c r="E59" s="234"/>
      <c r="F59" s="234"/>
      <c r="G59" s="234"/>
      <c r="H59" s="234"/>
      <c r="I59" s="234"/>
      <c r="J59" s="234"/>
      <c r="K59" s="98"/>
      <c r="L59" s="97"/>
      <c r="M59" s="97"/>
      <c r="N59" s="19"/>
      <c r="O59" s="101"/>
      <c r="P59" s="101"/>
      <c r="Q59" s="101"/>
      <c r="R59" s="102"/>
      <c r="S59"/>
      <c r="T59" s="101"/>
      <c r="U59" s="21"/>
    </row>
    <row r="60" spans="1:21" s="27" customFormat="1" ht="23.25" thickBot="1" x14ac:dyDescent="0.3">
      <c r="A60" s="27" t="s">
        <v>110</v>
      </c>
      <c r="C60" s="103" t="s">
        <v>25</v>
      </c>
      <c r="D60" s="104" t="s">
        <v>22</v>
      </c>
      <c r="E60" s="104" t="s">
        <v>23</v>
      </c>
      <c r="F60" s="104" t="s">
        <v>26</v>
      </c>
      <c r="G60" s="104"/>
      <c r="H60" s="104"/>
      <c r="I60" s="104" t="s">
        <v>27</v>
      </c>
      <c r="J60" s="104"/>
      <c r="K60" s="110"/>
      <c r="L60" s="105"/>
      <c r="M60" s="105"/>
      <c r="N60" s="104" t="s">
        <v>58</v>
      </c>
      <c r="O60" s="105"/>
      <c r="P60" s="105"/>
      <c r="Q60" s="105"/>
      <c r="R60" s="105"/>
      <c r="S60" s="104" t="s">
        <v>86</v>
      </c>
      <c r="T60" s="107"/>
      <c r="U60" s="108" t="s">
        <v>96</v>
      </c>
    </row>
    <row r="61" spans="1:21" ht="15" customHeight="1" x14ac:dyDescent="0.3">
      <c r="A61" s="19"/>
      <c r="B61" s="190" t="s">
        <v>120</v>
      </c>
      <c r="C61" s="122" t="s">
        <v>131</v>
      </c>
      <c r="D61" s="123"/>
      <c r="E61" s="124"/>
      <c r="F61" s="125"/>
      <c r="G61" s="215"/>
      <c r="H61" s="219"/>
      <c r="I61" s="131"/>
      <c r="J61" s="222"/>
      <c r="K61" s="132"/>
      <c r="L61" s="133"/>
      <c r="M61" s="134"/>
      <c r="N61" s="131" t="s">
        <v>107</v>
      </c>
      <c r="O61" s="135"/>
      <c r="P61" s="136"/>
      <c r="Q61" s="136"/>
      <c r="R61" s="137"/>
      <c r="S61" s="138"/>
      <c r="T61" s="139"/>
      <c r="U61" s="131"/>
    </row>
    <row r="62" spans="1:21" ht="15" customHeight="1" x14ac:dyDescent="0.3">
      <c r="A62" s="19"/>
      <c r="B62" s="190" t="s">
        <v>121</v>
      </c>
      <c r="C62" s="126" t="s">
        <v>108</v>
      </c>
      <c r="D62" s="127"/>
      <c r="E62" s="127"/>
      <c r="F62" s="128"/>
      <c r="G62" s="216"/>
      <c r="H62" s="220"/>
      <c r="I62" s="140"/>
      <c r="J62" s="223"/>
      <c r="K62" s="141"/>
      <c r="L62" s="142"/>
      <c r="M62" s="143"/>
      <c r="N62" s="140" t="s">
        <v>107</v>
      </c>
      <c r="O62" s="144"/>
      <c r="P62" s="145"/>
      <c r="Q62" s="145"/>
      <c r="R62" s="146"/>
      <c r="S62" s="147"/>
      <c r="T62" s="148"/>
      <c r="U62" s="140"/>
    </row>
    <row r="63" spans="1:21" ht="15" customHeight="1" x14ac:dyDescent="0.3">
      <c r="A63" s="19"/>
      <c r="B63" s="190" t="s">
        <v>122</v>
      </c>
      <c r="C63" s="126" t="s">
        <v>143</v>
      </c>
      <c r="D63" s="127"/>
      <c r="E63" s="127"/>
      <c r="F63" s="128"/>
      <c r="G63" s="216"/>
      <c r="H63" s="220"/>
      <c r="I63" s="140"/>
      <c r="J63" s="223"/>
      <c r="K63" s="141"/>
      <c r="L63" s="142"/>
      <c r="M63" s="143"/>
      <c r="N63" s="140" t="s">
        <v>107</v>
      </c>
      <c r="O63" s="144"/>
      <c r="P63" s="145"/>
      <c r="Q63" s="145"/>
      <c r="R63" s="146"/>
      <c r="S63" s="147"/>
      <c r="T63" s="148"/>
      <c r="U63" s="140"/>
    </row>
    <row r="64" spans="1:21" ht="15" customHeight="1" x14ac:dyDescent="0.3">
      <c r="A64" s="19"/>
      <c r="B64" s="190" t="s">
        <v>123</v>
      </c>
      <c r="C64" s="126" t="s">
        <v>148</v>
      </c>
      <c r="D64" s="127"/>
      <c r="E64" s="127"/>
      <c r="F64" s="128"/>
      <c r="G64" s="216"/>
      <c r="H64" s="220"/>
      <c r="I64" s="140"/>
      <c r="J64" s="223"/>
      <c r="K64" s="141"/>
      <c r="L64" s="142"/>
      <c r="M64" s="143"/>
      <c r="N64" s="140" t="s">
        <v>107</v>
      </c>
      <c r="O64" s="144"/>
      <c r="P64" s="145"/>
      <c r="Q64" s="145"/>
      <c r="R64" s="146"/>
      <c r="S64" s="147"/>
      <c r="T64" s="148"/>
      <c r="U64" s="140"/>
    </row>
    <row r="65" spans="1:21" ht="15" customHeight="1" x14ac:dyDescent="0.3">
      <c r="A65" s="19"/>
      <c r="B65" s="190" t="s">
        <v>124</v>
      </c>
      <c r="C65" s="126" t="s">
        <v>221</v>
      </c>
      <c r="D65" s="127"/>
      <c r="E65" s="127"/>
      <c r="F65" s="128"/>
      <c r="G65" s="216"/>
      <c r="H65" s="220"/>
      <c r="I65" s="140"/>
      <c r="J65" s="223"/>
      <c r="K65" s="141"/>
      <c r="L65" s="142"/>
      <c r="M65" s="143"/>
      <c r="N65" s="140" t="s">
        <v>107</v>
      </c>
      <c r="O65" s="144"/>
      <c r="P65" s="145"/>
      <c r="Q65" s="145"/>
      <c r="R65" s="146"/>
      <c r="S65" s="147"/>
      <c r="T65" s="148"/>
      <c r="U65" s="140"/>
    </row>
    <row r="66" spans="1:21" ht="15" customHeight="1" x14ac:dyDescent="0.3">
      <c r="A66" s="19"/>
      <c r="B66" s="190" t="s">
        <v>125</v>
      </c>
      <c r="C66" s="126"/>
      <c r="D66" s="127"/>
      <c r="E66" s="127"/>
      <c r="F66" s="128"/>
      <c r="G66" s="216"/>
      <c r="H66" s="220"/>
      <c r="I66" s="140"/>
      <c r="J66" s="223"/>
      <c r="K66" s="141"/>
      <c r="L66" s="142"/>
      <c r="M66" s="143"/>
      <c r="N66" s="140" t="s">
        <v>107</v>
      </c>
      <c r="O66" s="144"/>
      <c r="P66" s="145"/>
      <c r="Q66" s="145"/>
      <c r="R66" s="146"/>
      <c r="S66" s="147"/>
      <c r="T66" s="148"/>
      <c r="U66" s="140"/>
    </row>
    <row r="67" spans="1:21" ht="15" customHeight="1" x14ac:dyDescent="0.3">
      <c r="A67" s="19"/>
      <c r="B67" s="190" t="s">
        <v>126</v>
      </c>
      <c r="C67" s="126"/>
      <c r="D67" s="127"/>
      <c r="E67" s="127"/>
      <c r="F67" s="128"/>
      <c r="G67" s="216"/>
      <c r="H67" s="220"/>
      <c r="I67" s="140"/>
      <c r="J67" s="223"/>
      <c r="K67" s="141"/>
      <c r="L67" s="142"/>
      <c r="M67" s="143"/>
      <c r="N67" s="140" t="s">
        <v>107</v>
      </c>
      <c r="O67" s="144"/>
      <c r="P67" s="145"/>
      <c r="Q67" s="145"/>
      <c r="R67" s="146"/>
      <c r="S67" s="149"/>
      <c r="T67" s="148"/>
      <c r="U67" s="140"/>
    </row>
    <row r="68" spans="1:21" ht="15" customHeight="1" x14ac:dyDescent="0.3">
      <c r="A68" s="19"/>
      <c r="B68" s="190"/>
      <c r="C68" s="126"/>
      <c r="D68" s="127"/>
      <c r="E68" s="127"/>
      <c r="F68" s="128"/>
      <c r="G68" s="216"/>
      <c r="H68" s="220"/>
      <c r="I68" s="140"/>
      <c r="J68" s="223"/>
      <c r="K68" s="141"/>
      <c r="L68" s="142"/>
      <c r="M68" s="143"/>
      <c r="N68" s="140" t="s">
        <v>107</v>
      </c>
      <c r="O68" s="144"/>
      <c r="P68" s="145"/>
      <c r="Q68" s="145"/>
      <c r="R68" s="146"/>
      <c r="S68" s="147"/>
      <c r="T68" s="148"/>
      <c r="U68" s="140"/>
    </row>
    <row r="69" spans="1:21" ht="15" customHeight="1" thickBot="1" x14ac:dyDescent="0.35">
      <c r="A69" s="19"/>
      <c r="B69" s="190"/>
      <c r="C69" s="199" t="s">
        <v>109</v>
      </c>
      <c r="D69" s="129"/>
      <c r="E69" s="129"/>
      <c r="F69" s="130"/>
      <c r="G69" s="216"/>
      <c r="H69" s="220"/>
      <c r="I69" s="150"/>
      <c r="J69" s="223"/>
      <c r="K69" s="141"/>
      <c r="L69" s="142"/>
      <c r="M69" s="143"/>
      <c r="N69" s="150" t="s">
        <v>107</v>
      </c>
      <c r="O69" s="144"/>
      <c r="P69" s="145"/>
      <c r="Q69" s="145"/>
      <c r="R69" s="146"/>
      <c r="S69" s="151"/>
      <c r="T69" s="148"/>
      <c r="U69" s="150"/>
    </row>
    <row r="70" spans="1:21" ht="15" customHeight="1" x14ac:dyDescent="0.3">
      <c r="A70" s="19"/>
      <c r="B70" s="190" t="s">
        <v>127</v>
      </c>
      <c r="C70" s="122" t="s">
        <v>103</v>
      </c>
      <c r="D70" s="124"/>
      <c r="E70" s="124"/>
      <c r="F70" s="125"/>
      <c r="G70" s="216"/>
      <c r="H70" s="220"/>
      <c r="I70" s="131"/>
      <c r="J70" s="223"/>
      <c r="K70" s="141"/>
      <c r="L70" s="142"/>
      <c r="M70" s="143"/>
      <c r="N70" s="131" t="s">
        <v>99</v>
      </c>
      <c r="O70" s="144"/>
      <c r="P70" s="145"/>
      <c r="Q70" s="145"/>
      <c r="R70" s="146"/>
      <c r="S70" s="149"/>
      <c r="T70" s="148"/>
      <c r="U70" s="131"/>
    </row>
    <row r="71" spans="1:21" ht="15" customHeight="1" x14ac:dyDescent="0.3">
      <c r="A71" s="19"/>
      <c r="B71" s="190" t="s">
        <v>128</v>
      </c>
      <c r="C71" s="126" t="s">
        <v>142</v>
      </c>
      <c r="D71" s="127"/>
      <c r="E71" s="127"/>
      <c r="F71" s="128"/>
      <c r="G71" s="216"/>
      <c r="H71" s="220"/>
      <c r="I71" s="140"/>
      <c r="J71" s="223"/>
      <c r="K71" s="141"/>
      <c r="L71" s="142"/>
      <c r="M71" s="143"/>
      <c r="N71" s="140" t="s">
        <v>99</v>
      </c>
      <c r="O71" s="144"/>
      <c r="P71" s="145"/>
      <c r="Q71" s="145"/>
      <c r="R71" s="146"/>
      <c r="S71" s="149"/>
      <c r="T71" s="148"/>
      <c r="U71" s="140"/>
    </row>
    <row r="72" spans="1:21" ht="15" customHeight="1" x14ac:dyDescent="0.3">
      <c r="A72" s="19"/>
      <c r="B72" s="190" t="s">
        <v>129</v>
      </c>
      <c r="C72" s="126" t="s">
        <v>105</v>
      </c>
      <c r="D72" s="127"/>
      <c r="E72" s="127"/>
      <c r="F72" s="128"/>
      <c r="G72" s="216"/>
      <c r="H72" s="220"/>
      <c r="I72" s="140"/>
      <c r="J72" s="223"/>
      <c r="K72" s="141"/>
      <c r="L72" s="142"/>
      <c r="M72" s="143"/>
      <c r="N72" s="140" t="s">
        <v>99</v>
      </c>
      <c r="O72" s="144"/>
      <c r="P72" s="145"/>
      <c r="Q72" s="145"/>
      <c r="R72" s="146"/>
      <c r="S72" s="149"/>
      <c r="T72" s="148"/>
      <c r="U72" s="140"/>
    </row>
    <row r="73" spans="1:21" ht="15" customHeight="1" x14ac:dyDescent="0.3">
      <c r="A73" s="19"/>
      <c r="B73" s="190" t="s">
        <v>130</v>
      </c>
      <c r="C73" s="126" t="s">
        <v>106</v>
      </c>
      <c r="D73" s="127"/>
      <c r="E73" s="127"/>
      <c r="F73" s="128"/>
      <c r="G73" s="216"/>
      <c r="H73" s="220"/>
      <c r="I73" s="140"/>
      <c r="J73" s="223"/>
      <c r="K73" s="141"/>
      <c r="L73" s="142"/>
      <c r="M73" s="143"/>
      <c r="N73" s="140" t="s">
        <v>99</v>
      </c>
      <c r="O73" s="144"/>
      <c r="P73" s="145"/>
      <c r="Q73" s="145"/>
      <c r="R73" s="146"/>
      <c r="S73" s="149"/>
      <c r="T73" s="148"/>
      <c r="U73" s="140"/>
    </row>
    <row r="74" spans="1:21" ht="15" customHeight="1" x14ac:dyDescent="0.3">
      <c r="A74" s="19"/>
      <c r="B74" s="190" t="s">
        <v>132</v>
      </c>
      <c r="C74" s="126"/>
      <c r="D74" s="127"/>
      <c r="E74" s="127"/>
      <c r="F74" s="128"/>
      <c r="G74" s="216"/>
      <c r="H74" s="220"/>
      <c r="I74" s="140"/>
      <c r="J74" s="223"/>
      <c r="K74" s="141"/>
      <c r="L74" s="142"/>
      <c r="M74" s="143"/>
      <c r="N74" s="140" t="s">
        <v>99</v>
      </c>
      <c r="O74" s="144"/>
      <c r="P74" s="145"/>
      <c r="Q74" s="145"/>
      <c r="R74" s="146"/>
      <c r="S74" s="149"/>
      <c r="T74" s="148"/>
      <c r="U74" s="140"/>
    </row>
    <row r="75" spans="1:21" ht="15" customHeight="1" x14ac:dyDescent="0.3">
      <c r="A75" s="19"/>
      <c r="B75" s="190" t="s">
        <v>144</v>
      </c>
      <c r="C75" s="126"/>
      <c r="D75" s="127"/>
      <c r="E75" s="127"/>
      <c r="F75" s="128"/>
      <c r="G75" s="216"/>
      <c r="H75" s="220"/>
      <c r="I75" s="140"/>
      <c r="J75" s="223"/>
      <c r="K75" s="141"/>
      <c r="L75" s="142"/>
      <c r="M75" s="143"/>
      <c r="N75" s="140" t="s">
        <v>99</v>
      </c>
      <c r="O75" s="144"/>
      <c r="P75" s="145"/>
      <c r="Q75" s="145"/>
      <c r="R75" s="146"/>
      <c r="S75" s="149"/>
      <c r="T75" s="148"/>
      <c r="U75" s="140"/>
    </row>
    <row r="76" spans="1:21" ht="15" customHeight="1" x14ac:dyDescent="0.3">
      <c r="A76" s="19"/>
      <c r="B76" s="190" t="s">
        <v>145</v>
      </c>
      <c r="C76" s="126"/>
      <c r="D76" s="127"/>
      <c r="E76" s="127"/>
      <c r="F76" s="128"/>
      <c r="G76" s="216"/>
      <c r="H76" s="220"/>
      <c r="I76" s="140"/>
      <c r="J76" s="223"/>
      <c r="K76" s="141"/>
      <c r="L76" s="142"/>
      <c r="M76" s="143"/>
      <c r="N76" s="140" t="s">
        <v>99</v>
      </c>
      <c r="O76" s="144"/>
      <c r="P76" s="145"/>
      <c r="Q76" s="145"/>
      <c r="R76" s="146"/>
      <c r="S76" s="149"/>
      <c r="T76" s="148"/>
      <c r="U76" s="140"/>
    </row>
    <row r="77" spans="1:21" ht="15" customHeight="1" x14ac:dyDescent="0.3">
      <c r="A77" s="19"/>
      <c r="B77" s="190"/>
      <c r="C77" s="126"/>
      <c r="D77" s="127"/>
      <c r="E77" s="127"/>
      <c r="F77" s="128"/>
      <c r="G77" s="216"/>
      <c r="H77" s="220"/>
      <c r="I77" s="140"/>
      <c r="J77" s="223"/>
      <c r="K77" s="141"/>
      <c r="L77" s="142"/>
      <c r="M77" s="143"/>
      <c r="N77" s="140" t="s">
        <v>99</v>
      </c>
      <c r="O77" s="144"/>
      <c r="P77" s="145"/>
      <c r="Q77" s="145"/>
      <c r="R77" s="146"/>
      <c r="S77" s="147"/>
      <c r="T77" s="148"/>
      <c r="U77" s="140"/>
    </row>
    <row r="78" spans="1:21" ht="15" customHeight="1" thickBot="1" x14ac:dyDescent="0.35">
      <c r="A78" s="19"/>
      <c r="B78" s="190"/>
      <c r="C78" s="199" t="s">
        <v>109</v>
      </c>
      <c r="D78" s="129"/>
      <c r="E78" s="129"/>
      <c r="F78" s="130"/>
      <c r="G78" s="216"/>
      <c r="H78" s="220"/>
      <c r="I78" s="150"/>
      <c r="J78" s="223"/>
      <c r="K78" s="141"/>
      <c r="L78" s="142"/>
      <c r="M78" s="143"/>
      <c r="N78" s="150" t="s">
        <v>99</v>
      </c>
      <c r="O78" s="144"/>
      <c r="P78" s="145"/>
      <c r="Q78" s="145"/>
      <c r="R78" s="146"/>
      <c r="S78" s="151"/>
      <c r="T78" s="148"/>
      <c r="U78" s="150"/>
    </row>
    <row r="79" spans="1:21" ht="15" customHeight="1" x14ac:dyDescent="0.3">
      <c r="A79" s="19"/>
      <c r="B79" s="190" t="s">
        <v>133</v>
      </c>
      <c r="C79" s="122" t="s">
        <v>103</v>
      </c>
      <c r="D79" s="124"/>
      <c r="E79" s="124"/>
      <c r="F79" s="125"/>
      <c r="G79" s="216"/>
      <c r="H79" s="220"/>
      <c r="I79" s="131"/>
      <c r="J79" s="223"/>
      <c r="K79" s="141"/>
      <c r="L79" s="142"/>
      <c r="M79" s="143"/>
      <c r="N79" s="131" t="s">
        <v>16</v>
      </c>
      <c r="O79" s="144"/>
      <c r="P79" s="145"/>
      <c r="Q79" s="145"/>
      <c r="R79" s="146"/>
      <c r="S79" s="149"/>
      <c r="T79" s="148"/>
      <c r="U79" s="131"/>
    </row>
    <row r="80" spans="1:21" ht="15" customHeight="1" x14ac:dyDescent="0.3">
      <c r="A80" s="19"/>
      <c r="B80" s="190" t="s">
        <v>134</v>
      </c>
      <c r="C80" s="126" t="s">
        <v>142</v>
      </c>
      <c r="D80" s="127"/>
      <c r="E80" s="127"/>
      <c r="F80" s="128"/>
      <c r="G80" s="216"/>
      <c r="H80" s="220"/>
      <c r="I80" s="140"/>
      <c r="J80" s="223"/>
      <c r="K80" s="141"/>
      <c r="L80" s="142"/>
      <c r="M80" s="143"/>
      <c r="N80" s="140" t="s">
        <v>16</v>
      </c>
      <c r="O80" s="144"/>
      <c r="P80" s="145"/>
      <c r="Q80" s="145"/>
      <c r="R80" s="146"/>
      <c r="S80" s="149"/>
      <c r="T80" s="148"/>
      <c r="U80" s="140"/>
    </row>
    <row r="81" spans="1:21" ht="15" customHeight="1" x14ac:dyDescent="0.3">
      <c r="A81" s="19"/>
      <c r="B81" s="190" t="s">
        <v>135</v>
      </c>
      <c r="C81" s="126" t="s">
        <v>105</v>
      </c>
      <c r="D81" s="127"/>
      <c r="E81" s="127"/>
      <c r="F81" s="128"/>
      <c r="G81" s="216"/>
      <c r="H81" s="220"/>
      <c r="I81" s="140"/>
      <c r="J81" s="223"/>
      <c r="K81" s="141"/>
      <c r="L81" s="142"/>
      <c r="M81" s="143"/>
      <c r="N81" s="140" t="s">
        <v>16</v>
      </c>
      <c r="O81" s="144"/>
      <c r="P81" s="145"/>
      <c r="Q81" s="145"/>
      <c r="R81" s="146"/>
      <c r="S81" s="149"/>
      <c r="T81" s="148"/>
      <c r="U81" s="140"/>
    </row>
    <row r="82" spans="1:21" ht="15" customHeight="1" x14ac:dyDescent="0.3">
      <c r="A82" s="19"/>
      <c r="B82" s="190" t="s">
        <v>136</v>
      </c>
      <c r="C82" s="126" t="s">
        <v>106</v>
      </c>
      <c r="D82" s="127"/>
      <c r="E82" s="127"/>
      <c r="F82" s="128"/>
      <c r="G82" s="216"/>
      <c r="H82" s="220"/>
      <c r="I82" s="140"/>
      <c r="J82" s="223"/>
      <c r="K82" s="141"/>
      <c r="L82" s="142"/>
      <c r="M82" s="143"/>
      <c r="N82" s="140" t="s">
        <v>16</v>
      </c>
      <c r="O82" s="144"/>
      <c r="P82" s="145"/>
      <c r="Q82" s="145"/>
      <c r="R82" s="146"/>
      <c r="S82" s="149"/>
      <c r="T82" s="148"/>
      <c r="U82" s="140"/>
    </row>
    <row r="83" spans="1:21" ht="15" customHeight="1" x14ac:dyDescent="0.3">
      <c r="A83" s="19"/>
      <c r="B83" s="190" t="s">
        <v>137</v>
      </c>
      <c r="C83" s="126"/>
      <c r="D83" s="127"/>
      <c r="E83" s="127"/>
      <c r="F83" s="128"/>
      <c r="G83" s="216"/>
      <c r="H83" s="220"/>
      <c r="I83" s="140"/>
      <c r="J83" s="223"/>
      <c r="K83" s="141"/>
      <c r="L83" s="142"/>
      <c r="M83" s="143"/>
      <c r="N83" s="140" t="s">
        <v>16</v>
      </c>
      <c r="O83" s="144"/>
      <c r="P83" s="145"/>
      <c r="Q83" s="145"/>
      <c r="R83" s="146"/>
      <c r="S83" s="149"/>
      <c r="T83" s="148"/>
      <c r="U83" s="140"/>
    </row>
    <row r="84" spans="1:21" ht="15" customHeight="1" x14ac:dyDescent="0.3">
      <c r="A84" s="19"/>
      <c r="B84" s="190" t="s">
        <v>146</v>
      </c>
      <c r="C84" s="126"/>
      <c r="D84" s="127"/>
      <c r="E84" s="127"/>
      <c r="F84" s="128"/>
      <c r="G84" s="216"/>
      <c r="H84" s="220"/>
      <c r="I84" s="140"/>
      <c r="J84" s="223"/>
      <c r="K84" s="141"/>
      <c r="L84" s="142"/>
      <c r="M84" s="143"/>
      <c r="N84" s="140" t="s">
        <v>16</v>
      </c>
      <c r="O84" s="144"/>
      <c r="P84" s="145"/>
      <c r="Q84" s="145"/>
      <c r="R84" s="146"/>
      <c r="S84" s="149"/>
      <c r="T84" s="148"/>
      <c r="U84" s="140"/>
    </row>
    <row r="85" spans="1:21" ht="15" customHeight="1" x14ac:dyDescent="0.3">
      <c r="A85" s="19"/>
      <c r="B85" s="190" t="s">
        <v>147</v>
      </c>
      <c r="C85" s="126"/>
      <c r="D85" s="127"/>
      <c r="E85" s="127"/>
      <c r="F85" s="128"/>
      <c r="G85" s="216"/>
      <c r="H85" s="220"/>
      <c r="I85" s="140"/>
      <c r="J85" s="223"/>
      <c r="K85" s="141"/>
      <c r="L85" s="142"/>
      <c r="M85" s="143"/>
      <c r="N85" s="140" t="s">
        <v>16</v>
      </c>
      <c r="O85" s="144"/>
      <c r="P85" s="145"/>
      <c r="Q85" s="145"/>
      <c r="R85" s="146"/>
      <c r="S85" s="149"/>
      <c r="T85" s="148"/>
      <c r="U85" s="140"/>
    </row>
    <row r="86" spans="1:21" ht="15" customHeight="1" x14ac:dyDescent="0.3">
      <c r="A86" s="19"/>
      <c r="B86" s="190"/>
      <c r="C86" s="126"/>
      <c r="D86" s="127"/>
      <c r="E86" s="127"/>
      <c r="F86" s="128"/>
      <c r="G86" s="216"/>
      <c r="H86" s="220"/>
      <c r="I86" s="140"/>
      <c r="J86" s="223"/>
      <c r="K86" s="141"/>
      <c r="L86" s="142"/>
      <c r="M86" s="143"/>
      <c r="N86" s="140" t="s">
        <v>16</v>
      </c>
      <c r="O86" s="144"/>
      <c r="P86" s="145"/>
      <c r="Q86" s="145"/>
      <c r="R86" s="146"/>
      <c r="S86" s="147"/>
      <c r="T86" s="148"/>
      <c r="U86" s="140"/>
    </row>
    <row r="87" spans="1:21" ht="15" customHeight="1" thickBot="1" x14ac:dyDescent="0.35">
      <c r="A87" s="19"/>
      <c r="B87" s="190"/>
      <c r="C87" s="199" t="s">
        <v>109</v>
      </c>
      <c r="D87" s="129"/>
      <c r="E87" s="129"/>
      <c r="F87" s="130"/>
      <c r="G87" s="216"/>
      <c r="H87" s="220"/>
      <c r="I87" s="150"/>
      <c r="J87" s="223"/>
      <c r="K87" s="141"/>
      <c r="L87" s="142"/>
      <c r="M87" s="143"/>
      <c r="N87" s="150" t="s">
        <v>16</v>
      </c>
      <c r="O87" s="144"/>
      <c r="P87" s="145"/>
      <c r="Q87" s="145"/>
      <c r="R87" s="146"/>
      <c r="S87" s="151"/>
      <c r="T87" s="148"/>
      <c r="U87" s="150"/>
    </row>
    <row r="88" spans="1:21" ht="15" customHeight="1" x14ac:dyDescent="0.3">
      <c r="A88" s="19"/>
      <c r="B88" s="190" t="s">
        <v>138</v>
      </c>
      <c r="C88" s="122" t="s">
        <v>103</v>
      </c>
      <c r="D88" s="124"/>
      <c r="E88" s="124"/>
      <c r="F88" s="125"/>
      <c r="G88" s="216"/>
      <c r="H88" s="220"/>
      <c r="I88" s="131"/>
      <c r="J88" s="223"/>
      <c r="K88" s="141"/>
      <c r="L88" s="142"/>
      <c r="M88" s="143"/>
      <c r="N88" s="131" t="s">
        <v>82</v>
      </c>
      <c r="O88" s="144"/>
      <c r="P88" s="145"/>
      <c r="Q88" s="145"/>
      <c r="R88" s="146"/>
      <c r="S88" s="149"/>
      <c r="T88" s="148"/>
      <c r="U88" s="131"/>
    </row>
    <row r="89" spans="1:21" ht="15" customHeight="1" x14ac:dyDescent="0.3">
      <c r="A89" s="19"/>
      <c r="B89" s="190" t="s">
        <v>139</v>
      </c>
      <c r="C89" s="126" t="s">
        <v>142</v>
      </c>
      <c r="D89" s="127"/>
      <c r="E89" s="127"/>
      <c r="F89" s="128"/>
      <c r="G89" s="216"/>
      <c r="H89" s="220"/>
      <c r="I89" s="140"/>
      <c r="J89" s="223"/>
      <c r="K89" s="141"/>
      <c r="L89" s="142"/>
      <c r="M89" s="143"/>
      <c r="N89" s="140" t="s">
        <v>82</v>
      </c>
      <c r="O89" s="144"/>
      <c r="P89" s="145"/>
      <c r="Q89" s="145"/>
      <c r="R89" s="146"/>
      <c r="S89" s="149"/>
      <c r="T89" s="148"/>
      <c r="U89" s="140"/>
    </row>
    <row r="90" spans="1:21" ht="15" customHeight="1" x14ac:dyDescent="0.3">
      <c r="A90" s="19"/>
      <c r="B90" s="190" t="s">
        <v>149</v>
      </c>
      <c r="C90" s="126" t="s">
        <v>105</v>
      </c>
      <c r="D90" s="127"/>
      <c r="E90" s="127"/>
      <c r="F90" s="128"/>
      <c r="G90" s="216"/>
      <c r="H90" s="220"/>
      <c r="I90" s="140"/>
      <c r="J90" s="223"/>
      <c r="K90" s="141"/>
      <c r="L90" s="142"/>
      <c r="M90" s="143"/>
      <c r="N90" s="140" t="s">
        <v>82</v>
      </c>
      <c r="O90" s="144"/>
      <c r="P90" s="145"/>
      <c r="Q90" s="145"/>
      <c r="R90" s="146"/>
      <c r="S90" s="149"/>
      <c r="T90" s="148"/>
      <c r="U90" s="140"/>
    </row>
    <row r="91" spans="1:21" ht="15" customHeight="1" x14ac:dyDescent="0.3">
      <c r="A91" s="19"/>
      <c r="B91" s="190" t="s">
        <v>150</v>
      </c>
      <c r="C91" s="126" t="s">
        <v>106</v>
      </c>
      <c r="D91" s="127"/>
      <c r="E91" s="127"/>
      <c r="F91" s="128"/>
      <c r="G91" s="216"/>
      <c r="H91" s="220"/>
      <c r="I91" s="140"/>
      <c r="J91" s="223"/>
      <c r="K91" s="141"/>
      <c r="L91" s="142"/>
      <c r="M91" s="143"/>
      <c r="N91" s="140" t="s">
        <v>82</v>
      </c>
      <c r="O91" s="144"/>
      <c r="P91" s="145"/>
      <c r="Q91" s="145"/>
      <c r="R91" s="146"/>
      <c r="S91" s="149"/>
      <c r="T91" s="148"/>
      <c r="U91" s="140"/>
    </row>
    <row r="92" spans="1:21" ht="15" customHeight="1" x14ac:dyDescent="0.3">
      <c r="A92" s="19"/>
      <c r="B92" s="190" t="s">
        <v>151</v>
      </c>
      <c r="C92" s="126"/>
      <c r="D92" s="127"/>
      <c r="E92" s="127"/>
      <c r="F92" s="128"/>
      <c r="G92" s="216"/>
      <c r="H92" s="220"/>
      <c r="I92" s="140"/>
      <c r="J92" s="223"/>
      <c r="K92" s="141"/>
      <c r="L92" s="142"/>
      <c r="M92" s="143"/>
      <c r="N92" s="140" t="s">
        <v>82</v>
      </c>
      <c r="O92" s="144"/>
      <c r="P92" s="145"/>
      <c r="Q92" s="145"/>
      <c r="R92" s="146"/>
      <c r="S92" s="149"/>
      <c r="T92" s="148"/>
      <c r="U92" s="140"/>
    </row>
    <row r="93" spans="1:21" ht="15" customHeight="1" x14ac:dyDescent="0.3">
      <c r="A93" s="19"/>
      <c r="B93" s="190" t="s">
        <v>152</v>
      </c>
      <c r="C93" s="126"/>
      <c r="D93" s="127"/>
      <c r="E93" s="127"/>
      <c r="F93" s="128"/>
      <c r="G93" s="216"/>
      <c r="H93" s="220"/>
      <c r="I93" s="152"/>
      <c r="J93" s="223"/>
      <c r="K93" s="141"/>
      <c r="L93" s="142"/>
      <c r="M93" s="143"/>
      <c r="N93" s="140" t="s">
        <v>82</v>
      </c>
      <c r="O93" s="144"/>
      <c r="P93" s="145"/>
      <c r="Q93" s="145"/>
      <c r="R93" s="146"/>
      <c r="S93" s="149"/>
      <c r="T93" s="148"/>
      <c r="U93" s="140"/>
    </row>
    <row r="94" spans="1:21" ht="15" customHeight="1" x14ac:dyDescent="0.3">
      <c r="A94" s="19"/>
      <c r="B94" s="190" t="s">
        <v>153</v>
      </c>
      <c r="C94" s="126"/>
      <c r="D94" s="127"/>
      <c r="E94" s="127"/>
      <c r="F94" s="128"/>
      <c r="G94" s="216"/>
      <c r="H94" s="220"/>
      <c r="I94" s="140"/>
      <c r="J94" s="223"/>
      <c r="K94" s="141"/>
      <c r="L94" s="142"/>
      <c r="M94" s="143"/>
      <c r="N94" s="140" t="s">
        <v>82</v>
      </c>
      <c r="O94" s="144"/>
      <c r="P94" s="145"/>
      <c r="Q94" s="145"/>
      <c r="R94" s="146"/>
      <c r="S94" s="149"/>
      <c r="T94" s="148"/>
      <c r="U94" s="140"/>
    </row>
    <row r="95" spans="1:21" ht="15" customHeight="1" x14ac:dyDescent="0.3">
      <c r="A95" s="19"/>
      <c r="B95" s="190"/>
      <c r="C95" s="126"/>
      <c r="D95" s="127"/>
      <c r="E95" s="127"/>
      <c r="F95" s="128"/>
      <c r="G95" s="216"/>
      <c r="H95" s="220"/>
      <c r="I95" s="140"/>
      <c r="J95" s="223"/>
      <c r="K95" s="141"/>
      <c r="L95" s="142"/>
      <c r="M95" s="143"/>
      <c r="N95" s="140" t="s">
        <v>82</v>
      </c>
      <c r="O95" s="144"/>
      <c r="P95" s="145"/>
      <c r="Q95" s="145"/>
      <c r="R95" s="146"/>
      <c r="S95" s="147"/>
      <c r="T95" s="148"/>
      <c r="U95" s="140"/>
    </row>
    <row r="96" spans="1:21" ht="15" customHeight="1" thickBot="1" x14ac:dyDescent="0.35">
      <c r="A96" s="19"/>
      <c r="B96" s="190"/>
      <c r="C96" s="199" t="s">
        <v>109</v>
      </c>
      <c r="D96" s="129"/>
      <c r="E96" s="129"/>
      <c r="F96" s="130"/>
      <c r="G96" s="216"/>
      <c r="H96" s="220"/>
      <c r="I96" s="150"/>
      <c r="J96" s="223"/>
      <c r="K96" s="141"/>
      <c r="L96" s="142"/>
      <c r="M96" s="143"/>
      <c r="N96" s="150" t="s">
        <v>82</v>
      </c>
      <c r="O96" s="144"/>
      <c r="P96" s="145"/>
      <c r="Q96" s="145"/>
      <c r="R96" s="146"/>
      <c r="S96" s="151"/>
      <c r="T96" s="148"/>
      <c r="U96" s="150"/>
    </row>
    <row r="97" spans="1:22" ht="15" customHeight="1" x14ac:dyDescent="0.3">
      <c r="A97" s="19"/>
      <c r="B97" s="190" t="s">
        <v>140</v>
      </c>
      <c r="C97" s="122" t="s">
        <v>103</v>
      </c>
      <c r="D97" s="124"/>
      <c r="E97" s="124"/>
      <c r="F97" s="125"/>
      <c r="G97" s="216"/>
      <c r="H97" s="217"/>
      <c r="I97" s="153"/>
      <c r="J97" s="224"/>
      <c r="K97" s="141"/>
      <c r="L97" s="142"/>
      <c r="M97" s="143"/>
      <c r="N97" s="131" t="s">
        <v>100</v>
      </c>
      <c r="O97" s="144"/>
      <c r="P97" s="145"/>
      <c r="Q97" s="145"/>
      <c r="R97" s="154"/>
      <c r="S97" s="138"/>
      <c r="T97" s="148"/>
      <c r="U97" s="155"/>
    </row>
    <row r="98" spans="1:22" ht="15" customHeight="1" x14ac:dyDescent="0.3">
      <c r="A98" s="19"/>
      <c r="B98" s="190" t="s">
        <v>141</v>
      </c>
      <c r="C98" s="126" t="s">
        <v>142</v>
      </c>
      <c r="D98" s="127"/>
      <c r="E98" s="127"/>
      <c r="F98" s="128"/>
      <c r="G98" s="216"/>
      <c r="H98" s="217"/>
      <c r="I98" s="127"/>
      <c r="J98" s="224"/>
      <c r="K98" s="141"/>
      <c r="L98" s="142"/>
      <c r="M98" s="143"/>
      <c r="N98" s="140" t="s">
        <v>100</v>
      </c>
      <c r="O98" s="144"/>
      <c r="P98" s="145"/>
      <c r="Q98" s="145"/>
      <c r="R98" s="154"/>
      <c r="S98" s="147"/>
      <c r="T98" s="148"/>
      <c r="U98" s="128"/>
    </row>
    <row r="99" spans="1:22" ht="15" customHeight="1" x14ac:dyDescent="0.3">
      <c r="A99" s="19"/>
      <c r="B99" s="190" t="s">
        <v>154</v>
      </c>
      <c r="C99" s="126" t="s">
        <v>105</v>
      </c>
      <c r="D99" s="127"/>
      <c r="E99" s="127"/>
      <c r="F99" s="128"/>
      <c r="G99" s="216"/>
      <c r="H99" s="217"/>
      <c r="I99" s="127"/>
      <c r="J99" s="224"/>
      <c r="K99" s="141"/>
      <c r="L99" s="142"/>
      <c r="M99" s="143"/>
      <c r="N99" s="140" t="s">
        <v>100</v>
      </c>
      <c r="O99" s="144"/>
      <c r="P99" s="145"/>
      <c r="Q99" s="145"/>
      <c r="R99" s="154"/>
      <c r="S99" s="147"/>
      <c r="T99" s="148"/>
      <c r="U99" s="128"/>
    </row>
    <row r="100" spans="1:22" ht="15" customHeight="1" x14ac:dyDescent="0.3">
      <c r="A100" s="19"/>
      <c r="B100" s="190" t="s">
        <v>155</v>
      </c>
      <c r="C100" s="126" t="s">
        <v>106</v>
      </c>
      <c r="D100" s="127"/>
      <c r="E100" s="127"/>
      <c r="F100" s="128"/>
      <c r="G100" s="216"/>
      <c r="H100" s="217"/>
      <c r="I100" s="127"/>
      <c r="J100" s="224"/>
      <c r="K100" s="141"/>
      <c r="L100" s="142"/>
      <c r="M100" s="143"/>
      <c r="N100" s="140" t="s">
        <v>100</v>
      </c>
      <c r="O100" s="144"/>
      <c r="P100" s="145"/>
      <c r="Q100" s="145"/>
      <c r="R100" s="154"/>
      <c r="S100" s="147"/>
      <c r="T100" s="148"/>
      <c r="U100" s="128"/>
    </row>
    <row r="101" spans="1:22" ht="15" customHeight="1" x14ac:dyDescent="0.3">
      <c r="A101" s="19"/>
      <c r="B101" s="190" t="s">
        <v>156</v>
      </c>
      <c r="C101" s="126"/>
      <c r="D101" s="127"/>
      <c r="E101" s="127"/>
      <c r="F101" s="128"/>
      <c r="G101" s="216"/>
      <c r="H101" s="217"/>
      <c r="I101" s="127"/>
      <c r="J101" s="224"/>
      <c r="K101" s="141"/>
      <c r="L101" s="142"/>
      <c r="M101" s="143"/>
      <c r="N101" s="140" t="s">
        <v>100</v>
      </c>
      <c r="O101" s="144"/>
      <c r="P101" s="145"/>
      <c r="Q101" s="145"/>
      <c r="R101" s="154"/>
      <c r="S101" s="147"/>
      <c r="T101" s="148"/>
      <c r="U101" s="128"/>
    </row>
    <row r="102" spans="1:22" ht="15" customHeight="1" x14ac:dyDescent="0.3">
      <c r="A102" s="19"/>
      <c r="B102" s="190" t="s">
        <v>157</v>
      </c>
      <c r="C102" s="126"/>
      <c r="D102" s="127"/>
      <c r="E102" s="127"/>
      <c r="F102" s="128"/>
      <c r="G102" s="216"/>
      <c r="H102" s="217"/>
      <c r="I102" s="127"/>
      <c r="J102" s="224"/>
      <c r="K102" s="141"/>
      <c r="L102" s="142"/>
      <c r="M102" s="143"/>
      <c r="N102" s="140" t="s">
        <v>100</v>
      </c>
      <c r="O102" s="144"/>
      <c r="P102" s="145"/>
      <c r="Q102" s="145"/>
      <c r="R102" s="154"/>
      <c r="S102" s="147"/>
      <c r="T102" s="148"/>
      <c r="U102" s="128"/>
    </row>
    <row r="103" spans="1:22" ht="15" customHeight="1" x14ac:dyDescent="0.3">
      <c r="A103" s="19"/>
      <c r="B103" s="190" t="s">
        <v>158</v>
      </c>
      <c r="C103" s="126"/>
      <c r="D103" s="127"/>
      <c r="E103" s="127"/>
      <c r="F103" s="128"/>
      <c r="G103" s="216"/>
      <c r="H103" s="217"/>
      <c r="I103" s="127"/>
      <c r="J103" s="224"/>
      <c r="K103" s="141"/>
      <c r="L103" s="142"/>
      <c r="M103" s="143"/>
      <c r="N103" s="140" t="s">
        <v>100</v>
      </c>
      <c r="O103" s="144"/>
      <c r="P103" s="145"/>
      <c r="Q103" s="145"/>
      <c r="R103" s="154"/>
      <c r="S103" s="147"/>
      <c r="T103" s="148"/>
      <c r="U103" s="128"/>
    </row>
    <row r="104" spans="1:22" ht="15" customHeight="1" x14ac:dyDescent="0.3">
      <c r="A104" s="19"/>
      <c r="B104" s="190" t="s">
        <v>159</v>
      </c>
      <c r="C104" s="126"/>
      <c r="D104" s="127"/>
      <c r="E104" s="127"/>
      <c r="F104" s="128"/>
      <c r="G104" s="216"/>
      <c r="H104" s="217"/>
      <c r="I104" s="127"/>
      <c r="J104" s="224"/>
      <c r="K104" s="141"/>
      <c r="L104" s="142"/>
      <c r="M104" s="143"/>
      <c r="N104" s="140" t="s">
        <v>100</v>
      </c>
      <c r="O104" s="144"/>
      <c r="P104" s="145"/>
      <c r="Q104" s="145"/>
      <c r="R104" s="154"/>
      <c r="S104" s="147"/>
      <c r="T104" s="148"/>
      <c r="U104" s="128"/>
    </row>
    <row r="105" spans="1:22" ht="15" customHeight="1" x14ac:dyDescent="0.3">
      <c r="A105" s="19"/>
      <c r="B105" s="190"/>
      <c r="C105" s="126"/>
      <c r="D105" s="127"/>
      <c r="E105" s="127"/>
      <c r="F105" s="128"/>
      <c r="G105" s="216"/>
      <c r="H105" s="217"/>
      <c r="I105" s="127"/>
      <c r="J105" s="224"/>
      <c r="K105" s="141"/>
      <c r="L105" s="142"/>
      <c r="M105" s="143"/>
      <c r="N105" s="140" t="s">
        <v>100</v>
      </c>
      <c r="O105" s="144"/>
      <c r="P105" s="145"/>
      <c r="Q105" s="145"/>
      <c r="R105" s="154"/>
      <c r="S105" s="147"/>
      <c r="T105" s="148"/>
      <c r="U105" s="128"/>
    </row>
    <row r="106" spans="1:22" ht="15" customHeight="1" thickBot="1" x14ac:dyDescent="0.35">
      <c r="A106" s="19"/>
      <c r="B106" s="190"/>
      <c r="C106" s="199" t="s">
        <v>109</v>
      </c>
      <c r="D106" s="129"/>
      <c r="E106" s="129"/>
      <c r="F106" s="130"/>
      <c r="G106" s="216"/>
      <c r="H106" s="217"/>
      <c r="I106" s="127"/>
      <c r="J106" s="224"/>
      <c r="K106" s="141"/>
      <c r="L106" s="142"/>
      <c r="M106" s="143"/>
      <c r="N106" s="150" t="s">
        <v>100</v>
      </c>
      <c r="O106" s="144"/>
      <c r="P106" s="145"/>
      <c r="Q106" s="145"/>
      <c r="R106" s="154"/>
      <c r="S106" s="151"/>
      <c r="T106" s="148"/>
      <c r="U106" s="128"/>
    </row>
    <row r="107" spans="1:22" s="19" customFormat="1" ht="17.25" thickBot="1" x14ac:dyDescent="0.35">
      <c r="A107" s="61"/>
      <c r="B107" s="62"/>
      <c r="C107" s="95"/>
      <c r="D107" s="64"/>
      <c r="E107" s="64"/>
      <c r="F107" s="64"/>
      <c r="G107" s="217"/>
      <c r="H107" s="217"/>
      <c r="I107" s="65"/>
      <c r="J107" s="224"/>
      <c r="K107" s="156"/>
      <c r="L107" s="156"/>
      <c r="M107" s="156"/>
      <c r="N107" s="65"/>
      <c r="O107" s="56"/>
      <c r="P107" s="56"/>
      <c r="Q107" s="56"/>
      <c r="R107" s="56"/>
      <c r="S107" s="66"/>
      <c r="T107" s="191"/>
      <c r="U107" s="192"/>
    </row>
    <row r="108" spans="1:22" ht="19.5" thickBot="1" x14ac:dyDescent="0.35">
      <c r="A108" s="61"/>
      <c r="B108" s="62"/>
      <c r="C108" s="114" t="s">
        <v>94</v>
      </c>
      <c r="D108" s="64"/>
      <c r="E108" s="64"/>
      <c r="F108" s="64"/>
      <c r="G108" s="217"/>
      <c r="H108" s="217"/>
      <c r="I108" s="65"/>
      <c r="J108" s="224"/>
      <c r="K108" s="157"/>
      <c r="L108" s="157"/>
      <c r="M108" s="157"/>
      <c r="N108" s="193"/>
      <c r="O108" s="194"/>
      <c r="P108" s="194"/>
      <c r="Q108" s="194"/>
      <c r="R108" s="195"/>
      <c r="S108" s="196"/>
      <c r="T108" s="197"/>
      <c r="U108" s="198"/>
    </row>
    <row r="109" spans="1:22" s="27" customFormat="1" ht="23.25" thickBot="1" x14ac:dyDescent="0.35">
      <c r="A109" s="27" t="s">
        <v>110</v>
      </c>
      <c r="C109" s="103" t="s">
        <v>25</v>
      </c>
      <c r="D109" s="104" t="s">
        <v>22</v>
      </c>
      <c r="E109" s="104" t="s">
        <v>23</v>
      </c>
      <c r="F109" s="108" t="s">
        <v>26</v>
      </c>
      <c r="G109" s="216"/>
      <c r="H109" s="220"/>
      <c r="I109" s="158" t="s">
        <v>27</v>
      </c>
      <c r="J109" s="223"/>
      <c r="K109" s="141"/>
      <c r="L109" s="141"/>
      <c r="M109" s="159"/>
      <c r="N109" s="160" t="s">
        <v>58</v>
      </c>
      <c r="O109" s="161"/>
      <c r="P109" s="161"/>
      <c r="Q109" s="161"/>
      <c r="R109" s="162"/>
      <c r="S109" s="158" t="s">
        <v>86</v>
      </c>
      <c r="T109" s="163"/>
      <c r="U109" s="164" t="s">
        <v>96</v>
      </c>
      <c r="V109" s="111"/>
    </row>
    <row r="110" spans="1:22" ht="15" customHeight="1" x14ac:dyDescent="0.3">
      <c r="A110" s="19"/>
      <c r="B110" s="190" t="s">
        <v>160</v>
      </c>
      <c r="C110" s="122" t="s">
        <v>103</v>
      </c>
      <c r="D110" s="124"/>
      <c r="E110" s="124"/>
      <c r="F110" s="125"/>
      <c r="G110" s="216"/>
      <c r="H110" s="220"/>
      <c r="I110" s="131"/>
      <c r="J110" s="223"/>
      <c r="K110" s="141"/>
      <c r="L110" s="142"/>
      <c r="M110" s="143"/>
      <c r="N110" s="165" t="s">
        <v>98</v>
      </c>
      <c r="O110" s="166"/>
      <c r="P110" s="167"/>
      <c r="Q110" s="167"/>
      <c r="R110" s="168"/>
      <c r="S110" s="149"/>
      <c r="T110" s="169"/>
      <c r="U110" s="165"/>
    </row>
    <row r="111" spans="1:22" ht="15" customHeight="1" x14ac:dyDescent="0.3">
      <c r="A111" s="19"/>
      <c r="B111" s="190" t="s">
        <v>161</v>
      </c>
      <c r="C111" s="126" t="s">
        <v>142</v>
      </c>
      <c r="D111" s="127"/>
      <c r="E111" s="127"/>
      <c r="F111" s="128"/>
      <c r="G111" s="216"/>
      <c r="H111" s="220"/>
      <c r="I111" s="140"/>
      <c r="J111" s="223"/>
      <c r="K111" s="141"/>
      <c r="L111" s="142"/>
      <c r="M111" s="143"/>
      <c r="N111" s="140" t="s">
        <v>98</v>
      </c>
      <c r="O111" s="144"/>
      <c r="P111" s="145"/>
      <c r="Q111" s="145"/>
      <c r="R111" s="146"/>
      <c r="S111" s="149"/>
      <c r="T111" s="148"/>
      <c r="U111" s="140"/>
    </row>
    <row r="112" spans="1:22" ht="15" customHeight="1" x14ac:dyDescent="0.3">
      <c r="A112" s="19"/>
      <c r="B112" s="190" t="s">
        <v>162</v>
      </c>
      <c r="C112" s="126" t="s">
        <v>105</v>
      </c>
      <c r="D112" s="127"/>
      <c r="E112" s="127"/>
      <c r="F112" s="128"/>
      <c r="G112" s="216"/>
      <c r="H112" s="220"/>
      <c r="I112" s="140"/>
      <c r="J112" s="223"/>
      <c r="K112" s="141"/>
      <c r="L112" s="142"/>
      <c r="M112" s="143"/>
      <c r="N112" s="140" t="s">
        <v>98</v>
      </c>
      <c r="O112" s="144"/>
      <c r="P112" s="145"/>
      <c r="Q112" s="145"/>
      <c r="R112" s="146"/>
      <c r="S112" s="149"/>
      <c r="T112" s="148"/>
      <c r="U112" s="140"/>
    </row>
    <row r="113" spans="1:21" ht="15" customHeight="1" x14ac:dyDescent="0.3">
      <c r="A113" s="19"/>
      <c r="B113" s="190" t="s">
        <v>163</v>
      </c>
      <c r="C113" s="126" t="s">
        <v>106</v>
      </c>
      <c r="D113" s="127"/>
      <c r="E113" s="127"/>
      <c r="F113" s="128"/>
      <c r="G113" s="216"/>
      <c r="H113" s="220"/>
      <c r="I113" s="140"/>
      <c r="J113" s="223"/>
      <c r="K113" s="141"/>
      <c r="L113" s="142"/>
      <c r="M113" s="143"/>
      <c r="N113" s="140" t="s">
        <v>98</v>
      </c>
      <c r="O113" s="144"/>
      <c r="P113" s="145"/>
      <c r="Q113" s="145"/>
      <c r="R113" s="146"/>
      <c r="S113" s="149"/>
      <c r="T113" s="148"/>
      <c r="U113" s="140"/>
    </row>
    <row r="114" spans="1:21" ht="15" customHeight="1" x14ac:dyDescent="0.3">
      <c r="A114" s="19"/>
      <c r="B114" s="190" t="s">
        <v>164</v>
      </c>
      <c r="C114" s="126"/>
      <c r="D114" s="127"/>
      <c r="E114" s="127"/>
      <c r="F114" s="128"/>
      <c r="G114" s="216"/>
      <c r="H114" s="220"/>
      <c r="I114" s="140"/>
      <c r="J114" s="223"/>
      <c r="K114" s="141"/>
      <c r="L114" s="142"/>
      <c r="M114" s="143"/>
      <c r="N114" s="140" t="s">
        <v>98</v>
      </c>
      <c r="O114" s="144"/>
      <c r="P114" s="145"/>
      <c r="Q114" s="145"/>
      <c r="R114" s="146"/>
      <c r="S114" s="149"/>
      <c r="T114" s="148"/>
      <c r="U114" s="140"/>
    </row>
    <row r="115" spans="1:21" ht="15" customHeight="1" x14ac:dyDescent="0.3">
      <c r="A115" s="19"/>
      <c r="B115" s="190" t="s">
        <v>165</v>
      </c>
      <c r="C115" s="126"/>
      <c r="D115" s="127"/>
      <c r="E115" s="127"/>
      <c r="F115" s="128"/>
      <c r="G115" s="216"/>
      <c r="H115" s="220"/>
      <c r="I115" s="140"/>
      <c r="J115" s="223"/>
      <c r="K115" s="141"/>
      <c r="L115" s="142"/>
      <c r="M115" s="143"/>
      <c r="N115" s="140" t="s">
        <v>98</v>
      </c>
      <c r="O115" s="144"/>
      <c r="P115" s="145"/>
      <c r="Q115" s="145"/>
      <c r="R115" s="146"/>
      <c r="S115" s="149"/>
      <c r="T115" s="148"/>
      <c r="U115" s="140"/>
    </row>
    <row r="116" spans="1:21" ht="15" customHeight="1" x14ac:dyDescent="0.3">
      <c r="A116" s="19"/>
      <c r="B116" s="190" t="s">
        <v>166</v>
      </c>
      <c r="C116" s="126"/>
      <c r="D116" s="127"/>
      <c r="E116" s="127"/>
      <c r="F116" s="128"/>
      <c r="G116" s="216"/>
      <c r="H116" s="220"/>
      <c r="I116" s="140"/>
      <c r="J116" s="223"/>
      <c r="K116" s="141"/>
      <c r="L116" s="142"/>
      <c r="M116" s="143"/>
      <c r="N116" s="140" t="s">
        <v>98</v>
      </c>
      <c r="O116" s="144"/>
      <c r="P116" s="145"/>
      <c r="Q116" s="145"/>
      <c r="R116" s="146"/>
      <c r="S116" s="149"/>
      <c r="T116" s="148"/>
      <c r="U116" s="140"/>
    </row>
    <row r="117" spans="1:21" ht="15" customHeight="1" x14ac:dyDescent="0.3">
      <c r="A117" s="19"/>
      <c r="B117" s="190" t="s">
        <v>167</v>
      </c>
      <c r="C117" s="126"/>
      <c r="D117" s="127"/>
      <c r="E117" s="127"/>
      <c r="F117" s="128"/>
      <c r="G117" s="216"/>
      <c r="H117" s="220"/>
      <c r="I117" s="140"/>
      <c r="J117" s="223"/>
      <c r="K117" s="141"/>
      <c r="L117" s="142"/>
      <c r="M117" s="143"/>
      <c r="N117" s="140" t="s">
        <v>98</v>
      </c>
      <c r="O117" s="144"/>
      <c r="P117" s="145"/>
      <c r="Q117" s="145"/>
      <c r="R117" s="146"/>
      <c r="S117" s="149"/>
      <c r="T117" s="148"/>
      <c r="U117" s="140"/>
    </row>
    <row r="118" spans="1:21" ht="15" customHeight="1" x14ac:dyDescent="0.3">
      <c r="A118" s="19"/>
      <c r="B118" s="190"/>
      <c r="C118" s="126"/>
      <c r="D118" s="127"/>
      <c r="E118" s="127"/>
      <c r="F118" s="128"/>
      <c r="G118" s="216"/>
      <c r="H118" s="220"/>
      <c r="I118" s="140"/>
      <c r="J118" s="223"/>
      <c r="K118" s="141"/>
      <c r="L118" s="142"/>
      <c r="M118" s="143"/>
      <c r="N118" s="140" t="s">
        <v>98</v>
      </c>
      <c r="O118" s="144"/>
      <c r="P118" s="145"/>
      <c r="Q118" s="145"/>
      <c r="R118" s="146"/>
      <c r="S118" s="147"/>
      <c r="T118" s="148"/>
      <c r="U118" s="140"/>
    </row>
    <row r="119" spans="1:21" ht="15" customHeight="1" thickBot="1" x14ac:dyDescent="0.35">
      <c r="A119" s="19"/>
      <c r="B119" s="190"/>
      <c r="C119" s="199" t="s">
        <v>109</v>
      </c>
      <c r="D119" s="129"/>
      <c r="E119" s="129"/>
      <c r="F119" s="130"/>
      <c r="G119" s="216"/>
      <c r="H119" s="220"/>
      <c r="I119" s="150"/>
      <c r="J119" s="223"/>
      <c r="K119" s="141"/>
      <c r="L119" s="142"/>
      <c r="M119" s="143"/>
      <c r="N119" s="150" t="s">
        <v>98</v>
      </c>
      <c r="O119" s="144"/>
      <c r="P119" s="145"/>
      <c r="Q119" s="145"/>
      <c r="R119" s="146"/>
      <c r="S119" s="151"/>
      <c r="T119" s="148"/>
      <c r="U119" s="150"/>
    </row>
    <row r="120" spans="1:21" ht="15" customHeight="1" x14ac:dyDescent="0.3">
      <c r="A120" s="19"/>
      <c r="B120" s="190" t="s">
        <v>168</v>
      </c>
      <c r="C120" s="122" t="s">
        <v>103</v>
      </c>
      <c r="D120" s="124"/>
      <c r="E120" s="124"/>
      <c r="F120" s="125"/>
      <c r="G120" s="216"/>
      <c r="H120" s="220"/>
      <c r="I120" s="131"/>
      <c r="J120" s="223"/>
      <c r="K120" s="141"/>
      <c r="L120" s="142"/>
      <c r="M120" s="143"/>
      <c r="N120" s="131" t="s">
        <v>230</v>
      </c>
      <c r="O120" s="144"/>
      <c r="P120" s="145"/>
      <c r="Q120" s="145"/>
      <c r="R120" s="146"/>
      <c r="S120" s="149"/>
      <c r="T120" s="148"/>
      <c r="U120" s="131"/>
    </row>
    <row r="121" spans="1:21" ht="15" customHeight="1" x14ac:dyDescent="0.3">
      <c r="A121" s="19"/>
      <c r="B121" s="190" t="s">
        <v>169</v>
      </c>
      <c r="C121" s="126" t="s">
        <v>142</v>
      </c>
      <c r="D121" s="127"/>
      <c r="E121" s="127"/>
      <c r="F121" s="128"/>
      <c r="G121" s="216"/>
      <c r="H121" s="220"/>
      <c r="I121" s="140"/>
      <c r="J121" s="223"/>
      <c r="K121" s="141"/>
      <c r="L121" s="142"/>
      <c r="M121" s="143"/>
      <c r="N121" s="140" t="s">
        <v>230</v>
      </c>
      <c r="O121" s="144"/>
      <c r="P121" s="145"/>
      <c r="Q121" s="145"/>
      <c r="R121" s="146"/>
      <c r="S121" s="149"/>
      <c r="T121" s="148"/>
      <c r="U121" s="140"/>
    </row>
    <row r="122" spans="1:21" ht="15" customHeight="1" x14ac:dyDescent="0.3">
      <c r="A122" s="19"/>
      <c r="B122" s="190" t="s">
        <v>170</v>
      </c>
      <c r="C122" s="126" t="s">
        <v>105</v>
      </c>
      <c r="D122" s="127"/>
      <c r="E122" s="127"/>
      <c r="F122" s="128"/>
      <c r="G122" s="216"/>
      <c r="H122" s="220"/>
      <c r="I122" s="140"/>
      <c r="J122" s="223"/>
      <c r="K122" s="141"/>
      <c r="L122" s="142"/>
      <c r="M122" s="143"/>
      <c r="N122" s="140" t="s">
        <v>230</v>
      </c>
      <c r="O122" s="144"/>
      <c r="P122" s="145"/>
      <c r="Q122" s="145"/>
      <c r="R122" s="146"/>
      <c r="S122" s="149"/>
      <c r="T122" s="148"/>
      <c r="U122" s="140"/>
    </row>
    <row r="123" spans="1:21" ht="15" customHeight="1" x14ac:dyDescent="0.3">
      <c r="A123" s="19"/>
      <c r="B123" s="190" t="s">
        <v>171</v>
      </c>
      <c r="C123" s="126" t="s">
        <v>106</v>
      </c>
      <c r="D123" s="127"/>
      <c r="E123" s="127"/>
      <c r="F123" s="128"/>
      <c r="G123" s="216"/>
      <c r="H123" s="220"/>
      <c r="I123" s="140"/>
      <c r="J123" s="223"/>
      <c r="K123" s="141"/>
      <c r="L123" s="142"/>
      <c r="M123" s="143"/>
      <c r="N123" s="140" t="s">
        <v>230</v>
      </c>
      <c r="O123" s="144"/>
      <c r="P123" s="145"/>
      <c r="Q123" s="145"/>
      <c r="R123" s="146"/>
      <c r="S123" s="149"/>
      <c r="T123" s="148"/>
      <c r="U123" s="140"/>
    </row>
    <row r="124" spans="1:21" ht="15" customHeight="1" x14ac:dyDescent="0.3">
      <c r="A124" s="19"/>
      <c r="B124" s="190" t="s">
        <v>172</v>
      </c>
      <c r="C124" s="126"/>
      <c r="D124" s="127"/>
      <c r="E124" s="127"/>
      <c r="F124" s="128"/>
      <c r="G124" s="216"/>
      <c r="H124" s="220"/>
      <c r="I124" s="140"/>
      <c r="J124" s="223"/>
      <c r="K124" s="141"/>
      <c r="L124" s="142"/>
      <c r="M124" s="143"/>
      <c r="N124" s="140" t="s">
        <v>230</v>
      </c>
      <c r="O124" s="144"/>
      <c r="P124" s="145"/>
      <c r="Q124" s="145"/>
      <c r="R124" s="146"/>
      <c r="S124" s="149"/>
      <c r="T124" s="148"/>
      <c r="U124" s="140"/>
    </row>
    <row r="125" spans="1:21" ht="15" customHeight="1" x14ac:dyDescent="0.3">
      <c r="A125" s="19"/>
      <c r="B125" s="190" t="s">
        <v>173</v>
      </c>
      <c r="C125" s="126"/>
      <c r="D125" s="127"/>
      <c r="E125" s="127"/>
      <c r="F125" s="128"/>
      <c r="G125" s="216"/>
      <c r="H125" s="220"/>
      <c r="I125" s="140"/>
      <c r="J125" s="223"/>
      <c r="K125" s="141"/>
      <c r="L125" s="142"/>
      <c r="M125" s="143"/>
      <c r="N125" s="140" t="s">
        <v>230</v>
      </c>
      <c r="O125" s="144"/>
      <c r="P125" s="145"/>
      <c r="Q125" s="145"/>
      <c r="R125" s="146"/>
      <c r="S125" s="149"/>
      <c r="T125" s="148"/>
      <c r="U125" s="140"/>
    </row>
    <row r="126" spans="1:21" ht="15" customHeight="1" x14ac:dyDescent="0.3">
      <c r="A126" s="19"/>
      <c r="B126" s="190" t="s">
        <v>174</v>
      </c>
      <c r="C126" s="126"/>
      <c r="D126" s="127"/>
      <c r="E126" s="127"/>
      <c r="F126" s="128"/>
      <c r="G126" s="216"/>
      <c r="H126" s="220"/>
      <c r="I126" s="140"/>
      <c r="J126" s="223"/>
      <c r="K126" s="141"/>
      <c r="L126" s="142"/>
      <c r="M126" s="143"/>
      <c r="N126" s="140" t="s">
        <v>230</v>
      </c>
      <c r="O126" s="144"/>
      <c r="P126" s="145"/>
      <c r="Q126" s="145"/>
      <c r="R126" s="146"/>
      <c r="S126" s="149"/>
      <c r="T126" s="148"/>
      <c r="U126" s="140"/>
    </row>
    <row r="127" spans="1:21" ht="15" customHeight="1" x14ac:dyDescent="0.3">
      <c r="A127" s="19"/>
      <c r="B127" s="190" t="s">
        <v>175</v>
      </c>
      <c r="C127" s="126"/>
      <c r="D127" s="127"/>
      <c r="E127" s="127"/>
      <c r="F127" s="128"/>
      <c r="G127" s="216"/>
      <c r="H127" s="220"/>
      <c r="I127" s="140"/>
      <c r="J127" s="223"/>
      <c r="K127" s="141"/>
      <c r="L127" s="142"/>
      <c r="M127" s="143"/>
      <c r="N127" s="140" t="s">
        <v>230</v>
      </c>
      <c r="O127" s="144"/>
      <c r="P127" s="145"/>
      <c r="Q127" s="145"/>
      <c r="R127" s="146"/>
      <c r="S127" s="149"/>
      <c r="T127" s="148"/>
      <c r="U127" s="140"/>
    </row>
    <row r="128" spans="1:21" ht="15" customHeight="1" x14ac:dyDescent="0.3">
      <c r="A128" s="19"/>
      <c r="B128" s="190"/>
      <c r="C128" s="126"/>
      <c r="D128" s="127"/>
      <c r="E128" s="127"/>
      <c r="F128" s="128"/>
      <c r="G128" s="216"/>
      <c r="H128" s="220"/>
      <c r="I128" s="140"/>
      <c r="J128" s="223"/>
      <c r="K128" s="141"/>
      <c r="L128" s="142"/>
      <c r="M128" s="143"/>
      <c r="N128" s="140" t="s">
        <v>230</v>
      </c>
      <c r="O128" s="144"/>
      <c r="P128" s="145"/>
      <c r="Q128" s="145"/>
      <c r="R128" s="146"/>
      <c r="S128" s="147"/>
      <c r="T128" s="148"/>
      <c r="U128" s="140"/>
    </row>
    <row r="129" spans="1:21" ht="15" customHeight="1" thickBot="1" x14ac:dyDescent="0.35">
      <c r="A129" s="19"/>
      <c r="B129" s="190"/>
      <c r="C129" s="199" t="s">
        <v>109</v>
      </c>
      <c r="D129" s="129"/>
      <c r="E129" s="129"/>
      <c r="F129" s="130"/>
      <c r="G129" s="216"/>
      <c r="H129" s="220"/>
      <c r="I129" s="150"/>
      <c r="J129" s="223"/>
      <c r="K129" s="141"/>
      <c r="L129" s="142"/>
      <c r="M129" s="143"/>
      <c r="N129" s="150" t="s">
        <v>230</v>
      </c>
      <c r="O129" s="144"/>
      <c r="P129" s="145"/>
      <c r="Q129" s="145"/>
      <c r="R129" s="146"/>
      <c r="S129" s="151"/>
      <c r="T129" s="148"/>
      <c r="U129" s="150"/>
    </row>
    <row r="130" spans="1:21" ht="15" customHeight="1" x14ac:dyDescent="0.3">
      <c r="A130" s="19"/>
      <c r="B130" s="190" t="s">
        <v>176</v>
      </c>
      <c r="C130" s="122" t="s">
        <v>103</v>
      </c>
      <c r="D130" s="124"/>
      <c r="E130" s="124"/>
      <c r="F130" s="125"/>
      <c r="G130" s="216"/>
      <c r="H130" s="220"/>
      <c r="I130" s="131"/>
      <c r="J130" s="223"/>
      <c r="K130" s="141"/>
      <c r="L130" s="142"/>
      <c r="M130" s="143"/>
      <c r="N130" s="131" t="s">
        <v>93</v>
      </c>
      <c r="O130" s="144"/>
      <c r="P130" s="145"/>
      <c r="Q130" s="145"/>
      <c r="R130" s="154"/>
      <c r="S130" s="138"/>
      <c r="T130" s="148"/>
      <c r="U130" s="131"/>
    </row>
    <row r="131" spans="1:21" ht="15" customHeight="1" x14ac:dyDescent="0.3">
      <c r="A131" s="19"/>
      <c r="B131" s="190" t="s">
        <v>177</v>
      </c>
      <c r="C131" s="126" t="s">
        <v>142</v>
      </c>
      <c r="D131" s="127"/>
      <c r="E131" s="127"/>
      <c r="F131" s="128"/>
      <c r="G131" s="216"/>
      <c r="H131" s="220"/>
      <c r="I131" s="140"/>
      <c r="J131" s="223"/>
      <c r="K131" s="141"/>
      <c r="L131" s="142"/>
      <c r="M131" s="143"/>
      <c r="N131" s="140" t="s">
        <v>93</v>
      </c>
      <c r="O131" s="144"/>
      <c r="P131" s="145"/>
      <c r="Q131" s="145"/>
      <c r="R131" s="154"/>
      <c r="S131" s="147"/>
      <c r="T131" s="148"/>
      <c r="U131" s="140"/>
    </row>
    <row r="132" spans="1:21" ht="15" customHeight="1" x14ac:dyDescent="0.3">
      <c r="A132" s="19"/>
      <c r="B132" s="190" t="s">
        <v>178</v>
      </c>
      <c r="C132" s="126" t="s">
        <v>105</v>
      </c>
      <c r="D132" s="127"/>
      <c r="E132" s="127"/>
      <c r="F132" s="128"/>
      <c r="G132" s="216"/>
      <c r="H132" s="220"/>
      <c r="I132" s="140"/>
      <c r="J132" s="223"/>
      <c r="K132" s="141"/>
      <c r="L132" s="142"/>
      <c r="M132" s="143"/>
      <c r="N132" s="140" t="s">
        <v>93</v>
      </c>
      <c r="O132" s="144"/>
      <c r="P132" s="145"/>
      <c r="Q132" s="145"/>
      <c r="R132" s="154"/>
      <c r="S132" s="147"/>
      <c r="T132" s="148"/>
      <c r="U132" s="140"/>
    </row>
    <row r="133" spans="1:21" ht="15" customHeight="1" x14ac:dyDescent="0.3">
      <c r="A133" s="19"/>
      <c r="B133" s="190" t="s">
        <v>179</v>
      </c>
      <c r="C133" s="126" t="s">
        <v>106</v>
      </c>
      <c r="D133" s="127"/>
      <c r="E133" s="127"/>
      <c r="F133" s="128"/>
      <c r="G133" s="216"/>
      <c r="H133" s="220"/>
      <c r="I133" s="140"/>
      <c r="J133" s="223"/>
      <c r="K133" s="141"/>
      <c r="L133" s="142"/>
      <c r="M133" s="143"/>
      <c r="N133" s="140" t="s">
        <v>93</v>
      </c>
      <c r="O133" s="144"/>
      <c r="P133" s="145"/>
      <c r="Q133" s="145"/>
      <c r="R133" s="154"/>
      <c r="S133" s="147"/>
      <c r="T133" s="148"/>
      <c r="U133" s="140"/>
    </row>
    <row r="134" spans="1:21" ht="15" customHeight="1" x14ac:dyDescent="0.3">
      <c r="A134" s="19"/>
      <c r="B134" s="190" t="s">
        <v>180</v>
      </c>
      <c r="C134" s="126"/>
      <c r="D134" s="127"/>
      <c r="E134" s="127"/>
      <c r="F134" s="128"/>
      <c r="G134" s="216"/>
      <c r="H134" s="220"/>
      <c r="I134" s="140"/>
      <c r="J134" s="223"/>
      <c r="K134" s="141"/>
      <c r="L134" s="142"/>
      <c r="M134" s="143"/>
      <c r="N134" s="140" t="s">
        <v>93</v>
      </c>
      <c r="O134" s="144"/>
      <c r="P134" s="145"/>
      <c r="Q134" s="145"/>
      <c r="R134" s="154"/>
      <c r="S134" s="147"/>
      <c r="T134" s="148"/>
      <c r="U134" s="140"/>
    </row>
    <row r="135" spans="1:21" ht="15" customHeight="1" x14ac:dyDescent="0.3">
      <c r="A135" s="19"/>
      <c r="B135" s="190" t="s">
        <v>181</v>
      </c>
      <c r="C135" s="126"/>
      <c r="D135" s="127"/>
      <c r="E135" s="127"/>
      <c r="F135" s="128"/>
      <c r="G135" s="216"/>
      <c r="H135" s="220"/>
      <c r="I135" s="140"/>
      <c r="J135" s="223"/>
      <c r="K135" s="141"/>
      <c r="L135" s="142"/>
      <c r="M135" s="143"/>
      <c r="N135" s="140" t="s">
        <v>93</v>
      </c>
      <c r="O135" s="144"/>
      <c r="P135" s="145"/>
      <c r="Q135" s="145"/>
      <c r="R135" s="154"/>
      <c r="S135" s="147"/>
      <c r="T135" s="148"/>
      <c r="U135" s="140"/>
    </row>
    <row r="136" spans="1:21" ht="15" customHeight="1" x14ac:dyDescent="0.3">
      <c r="A136" s="19"/>
      <c r="B136" s="190" t="s">
        <v>182</v>
      </c>
      <c r="C136" s="126"/>
      <c r="D136" s="127"/>
      <c r="E136" s="127"/>
      <c r="F136" s="128"/>
      <c r="G136" s="216"/>
      <c r="H136" s="220"/>
      <c r="I136" s="140"/>
      <c r="J136" s="223"/>
      <c r="K136" s="141"/>
      <c r="L136" s="142"/>
      <c r="M136" s="143"/>
      <c r="N136" s="140" t="s">
        <v>93</v>
      </c>
      <c r="O136" s="144"/>
      <c r="P136" s="145"/>
      <c r="Q136" s="145"/>
      <c r="R136" s="154"/>
      <c r="S136" s="147"/>
      <c r="T136" s="148"/>
      <c r="U136" s="140"/>
    </row>
    <row r="137" spans="1:21" ht="15" customHeight="1" x14ac:dyDescent="0.3">
      <c r="A137" s="19"/>
      <c r="B137" s="190" t="s">
        <v>220</v>
      </c>
      <c r="C137" s="126"/>
      <c r="D137" s="127"/>
      <c r="E137" s="127"/>
      <c r="F137" s="128"/>
      <c r="G137" s="216"/>
      <c r="H137" s="220"/>
      <c r="I137" s="140"/>
      <c r="J137" s="223"/>
      <c r="K137" s="141"/>
      <c r="L137" s="142"/>
      <c r="M137" s="143"/>
      <c r="N137" s="140" t="s">
        <v>93</v>
      </c>
      <c r="O137" s="144"/>
      <c r="P137" s="145"/>
      <c r="Q137" s="145"/>
      <c r="R137" s="154"/>
      <c r="S137" s="147"/>
      <c r="T137" s="148"/>
      <c r="U137" s="140"/>
    </row>
    <row r="138" spans="1:21" ht="15" customHeight="1" x14ac:dyDescent="0.3">
      <c r="A138" s="19"/>
      <c r="B138" s="190"/>
      <c r="C138" s="126"/>
      <c r="D138" s="127"/>
      <c r="E138" s="127"/>
      <c r="F138" s="128"/>
      <c r="G138" s="216"/>
      <c r="H138" s="220"/>
      <c r="I138" s="140"/>
      <c r="J138" s="223"/>
      <c r="K138" s="141"/>
      <c r="L138" s="142"/>
      <c r="M138" s="143"/>
      <c r="N138" s="140" t="s">
        <v>93</v>
      </c>
      <c r="O138" s="144"/>
      <c r="P138" s="145"/>
      <c r="Q138" s="145"/>
      <c r="R138" s="154"/>
      <c r="S138" s="147"/>
      <c r="T138" s="148"/>
      <c r="U138" s="140"/>
    </row>
    <row r="139" spans="1:21" ht="15" customHeight="1" thickBot="1" x14ac:dyDescent="0.35">
      <c r="A139" s="19"/>
      <c r="B139" s="190"/>
      <c r="C139" s="199" t="s">
        <v>109</v>
      </c>
      <c r="D139" s="129"/>
      <c r="E139" s="129"/>
      <c r="F139" s="130"/>
      <c r="G139" s="218"/>
      <c r="H139" s="221"/>
      <c r="I139" s="150"/>
      <c r="J139" s="225"/>
      <c r="K139" s="170"/>
      <c r="L139" s="170"/>
      <c r="M139" s="171"/>
      <c r="N139" s="150" t="s">
        <v>93</v>
      </c>
      <c r="O139" s="172"/>
      <c r="P139" s="173"/>
      <c r="Q139" s="173"/>
      <c r="R139" s="174"/>
      <c r="S139" s="151"/>
      <c r="T139" s="175"/>
      <c r="U139" s="150"/>
    </row>
    <row r="140" spans="1:21" x14ac:dyDescent="0.3">
      <c r="A140" s="19"/>
    </row>
    <row r="141" spans="1:21" x14ac:dyDescent="0.3">
      <c r="A141" s="19"/>
      <c r="C141" s="21"/>
      <c r="D141" s="19"/>
      <c r="E141" s="19"/>
      <c r="F141" s="19"/>
      <c r="G141" s="19"/>
      <c r="H141" s="19"/>
      <c r="I141" s="19"/>
      <c r="J141" s="19"/>
      <c r="K141" s="19"/>
      <c r="L141" s="19"/>
      <c r="M141" s="19"/>
      <c r="N141" s="19"/>
      <c r="O141" s="19"/>
      <c r="P141" s="19"/>
      <c r="Q141" s="19"/>
      <c r="R141" s="22"/>
      <c r="S141" s="19"/>
      <c r="T141" s="19"/>
      <c r="U141" s="19"/>
    </row>
    <row r="142" spans="1:21" x14ac:dyDescent="0.3">
      <c r="A142" s="19"/>
      <c r="T142" s="55"/>
    </row>
    <row r="143" spans="1:21" x14ac:dyDescent="0.3">
      <c r="A143" s="19"/>
      <c r="T143" s="55"/>
    </row>
    <row r="144" spans="1:21" x14ac:dyDescent="0.3">
      <c r="A144" s="19"/>
      <c r="T144" s="55"/>
    </row>
    <row r="145" spans="1:20" x14ac:dyDescent="0.3">
      <c r="A145" s="19"/>
      <c r="T145" s="55"/>
    </row>
    <row r="146" spans="1:20" x14ac:dyDescent="0.3">
      <c r="A146" s="19"/>
      <c r="T146" s="55"/>
    </row>
    <row r="147" spans="1:20" x14ac:dyDescent="0.3">
      <c r="A147" s="19"/>
      <c r="T147" s="55"/>
    </row>
    <row r="148" spans="1:20" x14ac:dyDescent="0.3">
      <c r="A148" s="19"/>
      <c r="T148" s="55"/>
    </row>
    <row r="149" spans="1:20" x14ac:dyDescent="0.3">
      <c r="A149" s="19"/>
    </row>
    <row r="150" spans="1:20" x14ac:dyDescent="0.3">
      <c r="A150" s="19"/>
    </row>
    <row r="151" spans="1:20" x14ac:dyDescent="0.3">
      <c r="A151" s="19"/>
    </row>
    <row r="152" spans="1:20" x14ac:dyDescent="0.3">
      <c r="A152" s="19"/>
    </row>
    <row r="153" spans="1:20" x14ac:dyDescent="0.3">
      <c r="A153" s="19"/>
    </row>
    <row r="154" spans="1:20" x14ac:dyDescent="0.3">
      <c r="A154" s="19"/>
    </row>
    <row r="155" spans="1:20" x14ac:dyDescent="0.3">
      <c r="A155" s="19"/>
    </row>
    <row r="156" spans="1:20" x14ac:dyDescent="0.3">
      <c r="A156" s="19"/>
    </row>
    <row r="157" spans="1:20" x14ac:dyDescent="0.3">
      <c r="A157" s="19"/>
    </row>
    <row r="158" spans="1:20" x14ac:dyDescent="0.3">
      <c r="A158" s="19"/>
    </row>
    <row r="159" spans="1:20" x14ac:dyDescent="0.3">
      <c r="A159" s="19"/>
    </row>
    <row r="160" spans="1:20" x14ac:dyDescent="0.3">
      <c r="A160" s="19"/>
    </row>
    <row r="161" spans="1:18" x14ac:dyDescent="0.3">
      <c r="A161" s="19"/>
    </row>
    <row r="162" spans="1:18" x14ac:dyDescent="0.3">
      <c r="A162" s="19"/>
    </row>
    <row r="163" spans="1:18" x14ac:dyDescent="0.3">
      <c r="B163" s="18"/>
      <c r="R163" s="18"/>
    </row>
    <row r="164" spans="1:18" x14ac:dyDescent="0.3">
      <c r="B164" s="18"/>
      <c r="R164" s="18"/>
    </row>
    <row r="165" spans="1:18" x14ac:dyDescent="0.3">
      <c r="B165" s="18"/>
      <c r="R165" s="18"/>
    </row>
    <row r="166" spans="1:18" x14ac:dyDescent="0.3">
      <c r="B166" s="18"/>
      <c r="R166" s="18"/>
    </row>
    <row r="167" spans="1:18" x14ac:dyDescent="0.3">
      <c r="B167" s="18"/>
      <c r="R167" s="18"/>
    </row>
    <row r="168" spans="1:18" x14ac:dyDescent="0.3">
      <c r="B168" s="18"/>
      <c r="R168" s="18"/>
    </row>
    <row r="169" spans="1:18" x14ac:dyDescent="0.3">
      <c r="B169" s="18"/>
      <c r="I169" s="18">
        <v>701513</v>
      </c>
      <c r="R169" s="18"/>
    </row>
    <row r="170" spans="1:18" x14ac:dyDescent="0.3">
      <c r="B170" s="18"/>
      <c r="R170" s="18"/>
    </row>
    <row r="171" spans="1:18" x14ac:dyDescent="0.3">
      <c r="B171" s="18"/>
      <c r="R171" s="18"/>
    </row>
    <row r="172" spans="1:18" x14ac:dyDescent="0.3">
      <c r="B172" s="18"/>
      <c r="R172" s="18"/>
    </row>
    <row r="173" spans="1:18" x14ac:dyDescent="0.3">
      <c r="A173" s="18" t="s">
        <v>183</v>
      </c>
      <c r="B173" s="18"/>
      <c r="R173" s="18"/>
    </row>
    <row r="174" spans="1:18" x14ac:dyDescent="0.3">
      <c r="A174" s="19"/>
    </row>
    <row r="175" spans="1:18" x14ac:dyDescent="0.3">
      <c r="A175" s="19"/>
    </row>
    <row r="176" spans="1:18" x14ac:dyDescent="0.3">
      <c r="A176" s="19"/>
    </row>
    <row r="177" spans="1:1" x14ac:dyDescent="0.3">
      <c r="A177" s="19"/>
    </row>
    <row r="178" spans="1:1" x14ac:dyDescent="0.3">
      <c r="A178" s="19"/>
    </row>
    <row r="179" spans="1:1" x14ac:dyDescent="0.3">
      <c r="A179" s="19"/>
    </row>
    <row r="180" spans="1:1" x14ac:dyDescent="0.3">
      <c r="A180" s="19"/>
    </row>
    <row r="181" spans="1:1" x14ac:dyDescent="0.3">
      <c r="A181" s="19"/>
    </row>
    <row r="182" spans="1:1" x14ac:dyDescent="0.3">
      <c r="A182" s="19"/>
    </row>
    <row r="183" spans="1:1" x14ac:dyDescent="0.3">
      <c r="A183" s="19"/>
    </row>
    <row r="184" spans="1:1" x14ac:dyDescent="0.3">
      <c r="A184" s="19"/>
    </row>
    <row r="185" spans="1:1" x14ac:dyDescent="0.3">
      <c r="A185" s="19"/>
    </row>
    <row r="186" spans="1:1" x14ac:dyDescent="0.3">
      <c r="A186" s="19"/>
    </row>
    <row r="187" spans="1:1" x14ac:dyDescent="0.3">
      <c r="A187" s="19"/>
    </row>
    <row r="188" spans="1:1" x14ac:dyDescent="0.3">
      <c r="A188" s="19"/>
    </row>
    <row r="189" spans="1:1" x14ac:dyDescent="0.3">
      <c r="A189" s="19"/>
    </row>
    <row r="190" spans="1:1" x14ac:dyDescent="0.3">
      <c r="A190" s="19"/>
    </row>
    <row r="191" spans="1:1" x14ac:dyDescent="0.3">
      <c r="A191" s="19"/>
    </row>
    <row r="192" spans="1:1" x14ac:dyDescent="0.3">
      <c r="A192" s="19"/>
    </row>
    <row r="193" spans="1:1" x14ac:dyDescent="0.3">
      <c r="A193" s="19"/>
    </row>
    <row r="194" spans="1:1" x14ac:dyDescent="0.3">
      <c r="A194" s="19"/>
    </row>
    <row r="195" spans="1:1" x14ac:dyDescent="0.3">
      <c r="A195" s="19"/>
    </row>
    <row r="196" spans="1:1" x14ac:dyDescent="0.3">
      <c r="A196" s="19"/>
    </row>
    <row r="197" spans="1:1" x14ac:dyDescent="0.3">
      <c r="A197" s="19"/>
    </row>
    <row r="198" spans="1:1" x14ac:dyDescent="0.3">
      <c r="A198" s="19"/>
    </row>
    <row r="199" spans="1:1" x14ac:dyDescent="0.3">
      <c r="A199" s="19"/>
    </row>
    <row r="200" spans="1:1" x14ac:dyDescent="0.3">
      <c r="A200" s="19"/>
    </row>
    <row r="201" spans="1:1" x14ac:dyDescent="0.3">
      <c r="A201" s="19"/>
    </row>
    <row r="202" spans="1:1" x14ac:dyDescent="0.3">
      <c r="A202" s="19"/>
    </row>
    <row r="203" spans="1:1" x14ac:dyDescent="0.3">
      <c r="A203" s="19"/>
    </row>
  </sheetData>
  <mergeCells count="9">
    <mergeCell ref="G61:G139"/>
    <mergeCell ref="H61:H139"/>
    <mergeCell ref="J61:J139"/>
    <mergeCell ref="G1:L1"/>
    <mergeCell ref="G2:H2"/>
    <mergeCell ref="B7:L7"/>
    <mergeCell ref="D33:I33"/>
    <mergeCell ref="D59:J59"/>
    <mergeCell ref="D9:I9"/>
  </mergeCells>
  <pageMargins left="0.7" right="0.7" top="0.75" bottom="0.75" header="0.3" footer="0.3"/>
  <pageSetup paperSize="5" scale="55" orientation="landscape" r:id="rId1"/>
  <headerFooter>
    <oddHeader>&amp;CEnterprise Content Management System RFP 
SOLICITATION NO. 060B6400035</oddHeader>
    <oddFooter>&amp;L&amp;A
Printed &amp;D &amp;T&amp;RPage &amp;P of &amp;N</oddFooter>
  </headerFooter>
  <rowBreaks count="3" manualBreakCount="3">
    <brk id="32" max="16383" man="1"/>
    <brk id="58" max="16383" man="1"/>
    <brk id="10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opLeftCell="B1" zoomScale="128" workbookViewId="0">
      <selection activeCell="K1" sqref="K1:K1048576"/>
    </sheetView>
  </sheetViews>
  <sheetFormatPr defaultRowHeight="15" x14ac:dyDescent="0.25"/>
  <cols>
    <col min="1" max="1" width="40.7109375" customWidth="1"/>
    <col min="2" max="2" width="12.5703125" bestFit="1" customWidth="1"/>
    <col min="3" max="10" width="9.7109375" customWidth="1"/>
    <col min="11" max="11" width="11.140625" customWidth="1"/>
    <col min="12" max="12" width="9.7109375" customWidth="1"/>
  </cols>
  <sheetData>
    <row r="1" spans="1:13" ht="15.75" thickBot="1" x14ac:dyDescent="0.3">
      <c r="A1" s="28" t="s">
        <v>39</v>
      </c>
      <c r="C1" t="s">
        <v>42</v>
      </c>
      <c r="D1" s="235" t="e">
        <f>#REF!</f>
        <v>#REF!</v>
      </c>
      <c r="E1" s="236"/>
      <c r="F1" s="236"/>
      <c r="G1" s="236"/>
      <c r="H1" s="236"/>
      <c r="I1" s="237"/>
    </row>
    <row r="2" spans="1:13" ht="15.75" thickBot="1" x14ac:dyDescent="0.3">
      <c r="A2" s="26" t="s">
        <v>41</v>
      </c>
      <c r="C2" t="s">
        <v>43</v>
      </c>
      <c r="D2" s="235" t="e">
        <f>#REF!</f>
        <v>#REF!</v>
      </c>
      <c r="E2" s="237"/>
      <c r="F2" s="29"/>
      <c r="G2" s="29"/>
      <c r="H2" s="29"/>
      <c r="I2" s="29"/>
    </row>
    <row r="3" spans="1:13" x14ac:dyDescent="0.25">
      <c r="A3" s="26" t="s">
        <v>40</v>
      </c>
    </row>
    <row r="4" spans="1:13" ht="20.45" customHeight="1" x14ac:dyDescent="0.3">
      <c r="A4" s="30" t="s">
        <v>46</v>
      </c>
    </row>
    <row r="5" spans="1:13" ht="24.6" customHeight="1" x14ac:dyDescent="0.25">
      <c r="A5" t="s">
        <v>54</v>
      </c>
    </row>
    <row r="6" spans="1:13" x14ac:dyDescent="0.25">
      <c r="A6" t="s">
        <v>36</v>
      </c>
    </row>
    <row r="8" spans="1:13" s="26" customFormat="1" ht="22.5" x14ac:dyDescent="0.25">
      <c r="A8" s="25" t="s">
        <v>35</v>
      </c>
      <c r="B8" s="25" t="s">
        <v>20</v>
      </c>
      <c r="C8" s="25" t="s">
        <v>12</v>
      </c>
      <c r="D8" s="25" t="s">
        <v>13</v>
      </c>
      <c r="E8" s="25" t="s">
        <v>19</v>
      </c>
      <c r="F8" s="25" t="s">
        <v>14</v>
      </c>
      <c r="G8" s="25" t="s">
        <v>15</v>
      </c>
      <c r="H8" s="25" t="s">
        <v>16</v>
      </c>
      <c r="I8" s="25" t="s">
        <v>17</v>
      </c>
      <c r="J8" s="25" t="s">
        <v>18</v>
      </c>
      <c r="K8" s="25" t="s">
        <v>57</v>
      </c>
      <c r="L8" s="25" t="s">
        <v>28</v>
      </c>
    </row>
    <row r="9" spans="1:13" s="16" customFormat="1" x14ac:dyDescent="0.25">
      <c r="C9" s="16">
        <v>0.05</v>
      </c>
      <c r="D9" s="16">
        <v>0.05</v>
      </c>
      <c r="E9" s="16">
        <v>0.05</v>
      </c>
      <c r="F9" s="16">
        <v>0.05</v>
      </c>
      <c r="G9" s="16">
        <v>0.1</v>
      </c>
      <c r="H9" s="16">
        <v>0.1</v>
      </c>
      <c r="I9" s="16">
        <v>0.05</v>
      </c>
      <c r="J9" s="16">
        <v>0.1</v>
      </c>
      <c r="K9" s="16">
        <v>0.3</v>
      </c>
      <c r="L9" s="16">
        <v>0.15</v>
      </c>
      <c r="M9" s="16">
        <f>SUM(C9:L9)</f>
        <v>1</v>
      </c>
    </row>
    <row r="10" spans="1:13" ht="15.75" thickBot="1" x14ac:dyDescent="0.3"/>
    <row r="11" spans="1:13" s="17" customFormat="1" ht="57" customHeight="1" thickBot="1" x14ac:dyDescent="0.3">
      <c r="A11" s="32" t="str">
        <f>Old_Deliverables!B50</f>
        <v>Driver License &amp; Enforcement Business Solution including initial Web and Kiosk Transaction</v>
      </c>
      <c r="B11" s="31">
        <f>Old_Deliverables!C50</f>
        <v>10000000</v>
      </c>
      <c r="C11" s="20">
        <f>$B$11*C9</f>
        <v>500000</v>
      </c>
      <c r="D11" s="20">
        <f t="shared" ref="D11:L11" si="0">$B$11*D9</f>
        <v>500000</v>
      </c>
      <c r="E11" s="20">
        <f t="shared" si="0"/>
        <v>500000</v>
      </c>
      <c r="F11" s="20">
        <f t="shared" si="0"/>
        <v>500000</v>
      </c>
      <c r="G11" s="20">
        <f t="shared" si="0"/>
        <v>1000000</v>
      </c>
      <c r="H11" s="20">
        <f t="shared" si="0"/>
        <v>1000000</v>
      </c>
      <c r="I11" s="20">
        <f t="shared" si="0"/>
        <v>500000</v>
      </c>
      <c r="J11" s="20">
        <f t="shared" si="0"/>
        <v>1000000</v>
      </c>
      <c r="K11" s="20">
        <f t="shared" si="0"/>
        <v>3000000</v>
      </c>
      <c r="L11" s="20">
        <f t="shared" si="0"/>
        <v>1500000</v>
      </c>
    </row>
    <row r="12" spans="1:13" ht="36.6" customHeight="1" thickBot="1" x14ac:dyDescent="0.3">
      <c r="A12" s="32" t="str">
        <f>Old_Deliverables!B52</f>
        <v>Vehicle Services Business Solution including initial Web and Kiosk Transaction</v>
      </c>
      <c r="B12" s="31">
        <f>Old_Deliverables!C52</f>
        <v>1000000</v>
      </c>
      <c r="C12" s="20">
        <f>$B$12*C9</f>
        <v>50000</v>
      </c>
      <c r="D12" s="20">
        <f t="shared" ref="D12:L12" si="1">$B$12*D9</f>
        <v>50000</v>
      </c>
      <c r="E12" s="20">
        <f t="shared" si="1"/>
        <v>50000</v>
      </c>
      <c r="F12" s="20">
        <f t="shared" si="1"/>
        <v>50000</v>
      </c>
      <c r="G12" s="20">
        <f t="shared" si="1"/>
        <v>100000</v>
      </c>
      <c r="H12" s="20">
        <f t="shared" si="1"/>
        <v>100000</v>
      </c>
      <c r="I12" s="20">
        <f t="shared" si="1"/>
        <v>50000</v>
      </c>
      <c r="J12" s="20">
        <f t="shared" si="1"/>
        <v>100000</v>
      </c>
      <c r="K12" s="20">
        <f t="shared" si="1"/>
        <v>300000</v>
      </c>
      <c r="L12" s="20">
        <f t="shared" si="1"/>
        <v>150000</v>
      </c>
    </row>
    <row r="13" spans="1:13" ht="36.6" customHeight="1" thickBot="1" x14ac:dyDescent="0.3">
      <c r="A13" s="32" t="str">
        <f>Old_Deliverables!B54</f>
        <v>Business License Business Solution including initial Web and Kiosk Transaction</v>
      </c>
      <c r="B13" s="31">
        <f>Old_Deliverables!C54</f>
        <v>100000</v>
      </c>
      <c r="C13" s="20">
        <f>$B$13*C9</f>
        <v>5000</v>
      </c>
      <c r="D13" s="20">
        <f t="shared" ref="D13:L13" si="2">$B$13*D9</f>
        <v>5000</v>
      </c>
      <c r="E13" s="20">
        <f t="shared" si="2"/>
        <v>5000</v>
      </c>
      <c r="F13" s="20">
        <f t="shared" si="2"/>
        <v>5000</v>
      </c>
      <c r="G13" s="20">
        <f t="shared" si="2"/>
        <v>10000</v>
      </c>
      <c r="H13" s="20">
        <f t="shared" si="2"/>
        <v>10000</v>
      </c>
      <c r="I13" s="20">
        <f t="shared" si="2"/>
        <v>5000</v>
      </c>
      <c r="J13" s="20">
        <f t="shared" si="2"/>
        <v>10000</v>
      </c>
      <c r="K13" s="20">
        <f t="shared" si="2"/>
        <v>30000</v>
      </c>
      <c r="L13" s="20">
        <f t="shared" si="2"/>
        <v>15000</v>
      </c>
    </row>
    <row r="14" spans="1:13" ht="45" customHeight="1" thickBot="1" x14ac:dyDescent="0.3">
      <c r="A14" s="32" t="str">
        <f>Old_Deliverables!B56</f>
        <v>Driver Licensing and Driver Enforcement Web Phase 2 Transactions</v>
      </c>
      <c r="B14" s="31">
        <f>Old_Deliverables!C56</f>
        <v>10000</v>
      </c>
      <c r="C14" s="20">
        <f>$B$14*C9</f>
        <v>500</v>
      </c>
      <c r="D14" s="20">
        <f t="shared" ref="D14:L14" si="3">$B$14*D9</f>
        <v>500</v>
      </c>
      <c r="E14" s="20">
        <f t="shared" si="3"/>
        <v>500</v>
      </c>
      <c r="F14" s="20">
        <f t="shared" si="3"/>
        <v>500</v>
      </c>
      <c r="G14" s="20">
        <f t="shared" si="3"/>
        <v>1000</v>
      </c>
      <c r="H14" s="20">
        <f t="shared" si="3"/>
        <v>1000</v>
      </c>
      <c r="I14" s="20">
        <f t="shared" si="3"/>
        <v>500</v>
      </c>
      <c r="J14" s="20">
        <f t="shared" si="3"/>
        <v>1000</v>
      </c>
      <c r="K14" s="20">
        <f t="shared" si="3"/>
        <v>3000</v>
      </c>
      <c r="L14" s="20">
        <f t="shared" si="3"/>
        <v>1500</v>
      </c>
    </row>
    <row r="15" spans="1:13" ht="45" customHeight="1" thickBot="1" x14ac:dyDescent="0.3">
      <c r="A15" s="32" t="str">
        <f>Old_Deliverables!B58</f>
        <v>Vehicles Web Phase 2 Transactions</v>
      </c>
      <c r="B15" s="31">
        <f>Old_Deliverables!C58</f>
        <v>1000</v>
      </c>
      <c r="C15" s="20">
        <f>$B$15*C9</f>
        <v>50</v>
      </c>
      <c r="D15" s="20">
        <f t="shared" ref="D15:L15" si="4">$B$15*D9</f>
        <v>50</v>
      </c>
      <c r="E15" s="20">
        <f t="shared" si="4"/>
        <v>50</v>
      </c>
      <c r="F15" s="20">
        <f t="shared" si="4"/>
        <v>50</v>
      </c>
      <c r="G15" s="20">
        <f t="shared" si="4"/>
        <v>100</v>
      </c>
      <c r="H15" s="20">
        <f t="shared" si="4"/>
        <v>100</v>
      </c>
      <c r="I15" s="20">
        <f t="shared" si="4"/>
        <v>50</v>
      </c>
      <c r="J15" s="20">
        <f t="shared" si="4"/>
        <v>100</v>
      </c>
      <c r="K15" s="20">
        <f t="shared" si="4"/>
        <v>300</v>
      </c>
      <c r="L15" s="20">
        <f t="shared" si="4"/>
        <v>150</v>
      </c>
    </row>
    <row r="16" spans="1:13" ht="45" customHeight="1" thickBot="1" x14ac:dyDescent="0.3">
      <c r="A16" s="32" t="str">
        <f>Old_Deliverables!B60</f>
        <v>Business License Web Phase 2 Transactions</v>
      </c>
      <c r="B16" s="31">
        <f>Old_Deliverables!C60</f>
        <v>100</v>
      </c>
      <c r="C16" s="20">
        <f>$B$16*C9</f>
        <v>5</v>
      </c>
      <c r="D16" s="20">
        <f t="shared" ref="D16:L16" si="5">$B$16*D9</f>
        <v>5</v>
      </c>
      <c r="E16" s="20">
        <f t="shared" si="5"/>
        <v>5</v>
      </c>
      <c r="F16" s="20">
        <f t="shared" si="5"/>
        <v>5</v>
      </c>
      <c r="G16" s="20">
        <f t="shared" si="5"/>
        <v>10</v>
      </c>
      <c r="H16" s="20">
        <f t="shared" si="5"/>
        <v>10</v>
      </c>
      <c r="I16" s="20">
        <f t="shared" si="5"/>
        <v>5</v>
      </c>
      <c r="J16" s="20">
        <f t="shared" si="5"/>
        <v>10</v>
      </c>
      <c r="K16" s="20">
        <f t="shared" si="5"/>
        <v>30</v>
      </c>
      <c r="L16" s="20">
        <f t="shared" si="5"/>
        <v>15</v>
      </c>
    </row>
    <row r="17" spans="1:12" ht="45" customHeight="1" thickBot="1" x14ac:dyDescent="0.3">
      <c r="A17" s="32" t="str">
        <f>Old_Deliverables!B62</f>
        <v>Common and Finance Web Phase 2 Transactions</v>
      </c>
      <c r="B17" s="31">
        <f>Old_Deliverables!C62</f>
        <v>10</v>
      </c>
      <c r="C17" s="20">
        <f>$B$17*C9</f>
        <v>0.5</v>
      </c>
      <c r="D17" s="20">
        <f t="shared" ref="D17:L17" si="6">$B$17*D9</f>
        <v>0.5</v>
      </c>
      <c r="E17" s="20">
        <f t="shared" si="6"/>
        <v>0.5</v>
      </c>
      <c r="F17" s="20">
        <f t="shared" si="6"/>
        <v>0.5</v>
      </c>
      <c r="G17" s="20">
        <f t="shared" si="6"/>
        <v>1</v>
      </c>
      <c r="H17" s="20">
        <f t="shared" si="6"/>
        <v>1</v>
      </c>
      <c r="I17" s="20">
        <f t="shared" si="6"/>
        <v>0.5</v>
      </c>
      <c r="J17" s="20">
        <f t="shared" si="6"/>
        <v>1</v>
      </c>
      <c r="K17" s="20">
        <f t="shared" si="6"/>
        <v>3</v>
      </c>
      <c r="L17" s="20">
        <f t="shared" si="6"/>
        <v>1.5</v>
      </c>
    </row>
  </sheetData>
  <mergeCells count="2">
    <mergeCell ref="D1:I1"/>
    <mergeCell ref="D2:E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248"/>
  <sheetViews>
    <sheetView zoomScale="97" zoomScaleNormal="110" zoomScaleSheetLayoutView="75" workbookViewId="0">
      <selection activeCell="F74" sqref="F74:F75"/>
    </sheetView>
  </sheetViews>
  <sheetFormatPr defaultColWidth="9.28515625" defaultRowHeight="15" x14ac:dyDescent="0.25"/>
  <cols>
    <col min="1" max="1" width="3.7109375" style="14" customWidth="1"/>
    <col min="2" max="2" width="49" style="11" customWidth="1"/>
    <col min="3" max="3" width="16.42578125" style="11" customWidth="1"/>
    <col min="4" max="5" width="9.5703125" style="11" customWidth="1"/>
    <col min="6" max="6" width="3.140625" style="7" customWidth="1"/>
    <col min="7" max="24" width="10.5703125" style="12" customWidth="1"/>
    <col min="25" max="25" width="4.5703125" customWidth="1"/>
    <col min="26" max="26" width="9.28515625" style="12" customWidth="1"/>
    <col min="27" max="27" width="10.7109375" customWidth="1"/>
    <col min="28" max="28" width="17.7109375" customWidth="1"/>
    <col min="122" max="267" width="9.28515625" style="13"/>
    <col min="268" max="268" width="3.7109375" style="13" customWidth="1"/>
    <col min="269" max="269" width="25.7109375" style="13" customWidth="1"/>
    <col min="270" max="270" width="11.28515625" style="13" bestFit="1" customWidth="1"/>
    <col min="271" max="271" width="5.42578125" style="13" customWidth="1"/>
    <col min="272" max="272" width="13.28515625" style="13" customWidth="1"/>
    <col min="273" max="281" width="9.28515625" style="13" customWidth="1"/>
    <col min="282" max="283" width="10.7109375" style="13" customWidth="1"/>
    <col min="284" max="284" width="17.7109375" style="13" customWidth="1"/>
    <col min="285" max="523" width="9.28515625" style="13"/>
    <col min="524" max="524" width="3.7109375" style="13" customWidth="1"/>
    <col min="525" max="525" width="25.7109375" style="13" customWidth="1"/>
    <col min="526" max="526" width="11.28515625" style="13" bestFit="1" customWidth="1"/>
    <col min="527" max="527" width="5.42578125" style="13" customWidth="1"/>
    <col min="528" max="528" width="13.28515625" style="13" customWidth="1"/>
    <col min="529" max="537" width="9.28515625" style="13" customWidth="1"/>
    <col min="538" max="539" width="10.7109375" style="13" customWidth="1"/>
    <col min="540" max="540" width="17.7109375" style="13" customWidth="1"/>
    <col min="541" max="779" width="9.28515625" style="13"/>
    <col min="780" max="780" width="3.7109375" style="13" customWidth="1"/>
    <col min="781" max="781" width="25.7109375" style="13" customWidth="1"/>
    <col min="782" max="782" width="11.28515625" style="13" bestFit="1" customWidth="1"/>
    <col min="783" max="783" width="5.42578125" style="13" customWidth="1"/>
    <col min="784" max="784" width="13.28515625" style="13" customWidth="1"/>
    <col min="785" max="793" width="9.28515625" style="13" customWidth="1"/>
    <col min="794" max="795" width="10.7109375" style="13" customWidth="1"/>
    <col min="796" max="796" width="17.7109375" style="13" customWidth="1"/>
    <col min="797" max="1035" width="9.28515625" style="13"/>
    <col min="1036" max="1036" width="3.7109375" style="13" customWidth="1"/>
    <col min="1037" max="1037" width="25.7109375" style="13" customWidth="1"/>
    <col min="1038" max="1038" width="11.28515625" style="13" bestFit="1" customWidth="1"/>
    <col min="1039" max="1039" width="5.42578125" style="13" customWidth="1"/>
    <col min="1040" max="1040" width="13.28515625" style="13" customWidth="1"/>
    <col min="1041" max="1049" width="9.28515625" style="13" customWidth="1"/>
    <col min="1050" max="1051" width="10.7109375" style="13" customWidth="1"/>
    <col min="1052" max="1052" width="17.7109375" style="13" customWidth="1"/>
    <col min="1053" max="1291" width="9.28515625" style="13"/>
    <col min="1292" max="1292" width="3.7109375" style="13" customWidth="1"/>
    <col min="1293" max="1293" width="25.7109375" style="13" customWidth="1"/>
    <col min="1294" max="1294" width="11.28515625" style="13" bestFit="1" customWidth="1"/>
    <col min="1295" max="1295" width="5.42578125" style="13" customWidth="1"/>
    <col min="1296" max="1296" width="13.28515625" style="13" customWidth="1"/>
    <col min="1297" max="1305" width="9.28515625" style="13" customWidth="1"/>
    <col min="1306" max="1307" width="10.7109375" style="13" customWidth="1"/>
    <col min="1308" max="1308" width="17.7109375" style="13" customWidth="1"/>
    <col min="1309" max="1547" width="9.28515625" style="13"/>
    <col min="1548" max="1548" width="3.7109375" style="13" customWidth="1"/>
    <col min="1549" max="1549" width="25.7109375" style="13" customWidth="1"/>
    <col min="1550" max="1550" width="11.28515625" style="13" bestFit="1" customWidth="1"/>
    <col min="1551" max="1551" width="5.42578125" style="13" customWidth="1"/>
    <col min="1552" max="1552" width="13.28515625" style="13" customWidth="1"/>
    <col min="1553" max="1561" width="9.28515625" style="13" customWidth="1"/>
    <col min="1562" max="1563" width="10.7109375" style="13" customWidth="1"/>
    <col min="1564" max="1564" width="17.7109375" style="13" customWidth="1"/>
    <col min="1565" max="1803" width="9.28515625" style="13"/>
    <col min="1804" max="1804" width="3.7109375" style="13" customWidth="1"/>
    <col min="1805" max="1805" width="25.7109375" style="13" customWidth="1"/>
    <col min="1806" max="1806" width="11.28515625" style="13" bestFit="1" customWidth="1"/>
    <col min="1807" max="1807" width="5.42578125" style="13" customWidth="1"/>
    <col min="1808" max="1808" width="13.28515625" style="13" customWidth="1"/>
    <col min="1809" max="1817" width="9.28515625" style="13" customWidth="1"/>
    <col min="1818" max="1819" width="10.7109375" style="13" customWidth="1"/>
    <col min="1820" max="1820" width="17.7109375" style="13" customWidth="1"/>
    <col min="1821" max="2059" width="9.28515625" style="13"/>
    <col min="2060" max="2060" width="3.7109375" style="13" customWidth="1"/>
    <col min="2061" max="2061" width="25.7109375" style="13" customWidth="1"/>
    <col min="2062" max="2062" width="11.28515625" style="13" bestFit="1" customWidth="1"/>
    <col min="2063" max="2063" width="5.42578125" style="13" customWidth="1"/>
    <col min="2064" max="2064" width="13.28515625" style="13" customWidth="1"/>
    <col min="2065" max="2073" width="9.28515625" style="13" customWidth="1"/>
    <col min="2074" max="2075" width="10.7109375" style="13" customWidth="1"/>
    <col min="2076" max="2076" width="17.7109375" style="13" customWidth="1"/>
    <col min="2077" max="2315" width="9.28515625" style="13"/>
    <col min="2316" max="2316" width="3.7109375" style="13" customWidth="1"/>
    <col min="2317" max="2317" width="25.7109375" style="13" customWidth="1"/>
    <col min="2318" max="2318" width="11.28515625" style="13" bestFit="1" customWidth="1"/>
    <col min="2319" max="2319" width="5.42578125" style="13" customWidth="1"/>
    <col min="2320" max="2320" width="13.28515625" style="13" customWidth="1"/>
    <col min="2321" max="2329" width="9.28515625" style="13" customWidth="1"/>
    <col min="2330" max="2331" width="10.7109375" style="13" customWidth="1"/>
    <col min="2332" max="2332" width="17.7109375" style="13" customWidth="1"/>
    <col min="2333" max="2571" width="9.28515625" style="13"/>
    <col min="2572" max="2572" width="3.7109375" style="13" customWidth="1"/>
    <col min="2573" max="2573" width="25.7109375" style="13" customWidth="1"/>
    <col min="2574" max="2574" width="11.28515625" style="13" bestFit="1" customWidth="1"/>
    <col min="2575" max="2575" width="5.42578125" style="13" customWidth="1"/>
    <col min="2576" max="2576" width="13.28515625" style="13" customWidth="1"/>
    <col min="2577" max="2585" width="9.28515625" style="13" customWidth="1"/>
    <col min="2586" max="2587" width="10.7109375" style="13" customWidth="1"/>
    <col min="2588" max="2588" width="17.7109375" style="13" customWidth="1"/>
    <col min="2589" max="2827" width="9.28515625" style="13"/>
    <col min="2828" max="2828" width="3.7109375" style="13" customWidth="1"/>
    <col min="2829" max="2829" width="25.7109375" style="13" customWidth="1"/>
    <col min="2830" max="2830" width="11.28515625" style="13" bestFit="1" customWidth="1"/>
    <col min="2831" max="2831" width="5.42578125" style="13" customWidth="1"/>
    <col min="2832" max="2832" width="13.28515625" style="13" customWidth="1"/>
    <col min="2833" max="2841" width="9.28515625" style="13" customWidth="1"/>
    <col min="2842" max="2843" width="10.7109375" style="13" customWidth="1"/>
    <col min="2844" max="2844" width="17.7109375" style="13" customWidth="1"/>
    <col min="2845" max="3083" width="9.28515625" style="13"/>
    <col min="3084" max="3084" width="3.7109375" style="13" customWidth="1"/>
    <col min="3085" max="3085" width="25.7109375" style="13" customWidth="1"/>
    <col min="3086" max="3086" width="11.28515625" style="13" bestFit="1" customWidth="1"/>
    <col min="3087" max="3087" width="5.42578125" style="13" customWidth="1"/>
    <col min="3088" max="3088" width="13.28515625" style="13" customWidth="1"/>
    <col min="3089" max="3097" width="9.28515625" style="13" customWidth="1"/>
    <col min="3098" max="3099" width="10.7109375" style="13" customWidth="1"/>
    <col min="3100" max="3100" width="17.7109375" style="13" customWidth="1"/>
    <col min="3101" max="3339" width="9.28515625" style="13"/>
    <col min="3340" max="3340" width="3.7109375" style="13" customWidth="1"/>
    <col min="3341" max="3341" width="25.7109375" style="13" customWidth="1"/>
    <col min="3342" max="3342" width="11.28515625" style="13" bestFit="1" customWidth="1"/>
    <col min="3343" max="3343" width="5.42578125" style="13" customWidth="1"/>
    <col min="3344" max="3344" width="13.28515625" style="13" customWidth="1"/>
    <col min="3345" max="3353" width="9.28515625" style="13" customWidth="1"/>
    <col min="3354" max="3355" width="10.7109375" style="13" customWidth="1"/>
    <col min="3356" max="3356" width="17.7109375" style="13" customWidth="1"/>
    <col min="3357" max="3595" width="9.28515625" style="13"/>
    <col min="3596" max="3596" width="3.7109375" style="13" customWidth="1"/>
    <col min="3597" max="3597" width="25.7109375" style="13" customWidth="1"/>
    <col min="3598" max="3598" width="11.28515625" style="13" bestFit="1" customWidth="1"/>
    <col min="3599" max="3599" width="5.42578125" style="13" customWidth="1"/>
    <col min="3600" max="3600" width="13.28515625" style="13" customWidth="1"/>
    <col min="3601" max="3609" width="9.28515625" style="13" customWidth="1"/>
    <col min="3610" max="3611" width="10.7109375" style="13" customWidth="1"/>
    <col min="3612" max="3612" width="17.7109375" style="13" customWidth="1"/>
    <col min="3613" max="3851" width="9.28515625" style="13"/>
    <col min="3852" max="3852" width="3.7109375" style="13" customWidth="1"/>
    <col min="3853" max="3853" width="25.7109375" style="13" customWidth="1"/>
    <col min="3854" max="3854" width="11.28515625" style="13" bestFit="1" customWidth="1"/>
    <col min="3855" max="3855" width="5.42578125" style="13" customWidth="1"/>
    <col min="3856" max="3856" width="13.28515625" style="13" customWidth="1"/>
    <col min="3857" max="3865" width="9.28515625" style="13" customWidth="1"/>
    <col min="3866" max="3867" width="10.7109375" style="13" customWidth="1"/>
    <col min="3868" max="3868" width="17.7109375" style="13" customWidth="1"/>
    <col min="3869" max="4107" width="9.28515625" style="13"/>
    <col min="4108" max="4108" width="3.7109375" style="13" customWidth="1"/>
    <col min="4109" max="4109" width="25.7109375" style="13" customWidth="1"/>
    <col min="4110" max="4110" width="11.28515625" style="13" bestFit="1" customWidth="1"/>
    <col min="4111" max="4111" width="5.42578125" style="13" customWidth="1"/>
    <col min="4112" max="4112" width="13.28515625" style="13" customWidth="1"/>
    <col min="4113" max="4121" width="9.28515625" style="13" customWidth="1"/>
    <col min="4122" max="4123" width="10.7109375" style="13" customWidth="1"/>
    <col min="4124" max="4124" width="17.7109375" style="13" customWidth="1"/>
    <col min="4125" max="4363" width="9.28515625" style="13"/>
    <col min="4364" max="4364" width="3.7109375" style="13" customWidth="1"/>
    <col min="4365" max="4365" width="25.7109375" style="13" customWidth="1"/>
    <col min="4366" max="4366" width="11.28515625" style="13" bestFit="1" customWidth="1"/>
    <col min="4367" max="4367" width="5.42578125" style="13" customWidth="1"/>
    <col min="4368" max="4368" width="13.28515625" style="13" customWidth="1"/>
    <col min="4369" max="4377" width="9.28515625" style="13" customWidth="1"/>
    <col min="4378" max="4379" width="10.7109375" style="13" customWidth="1"/>
    <col min="4380" max="4380" width="17.7109375" style="13" customWidth="1"/>
    <col min="4381" max="4619" width="9.28515625" style="13"/>
    <col min="4620" max="4620" width="3.7109375" style="13" customWidth="1"/>
    <col min="4621" max="4621" width="25.7109375" style="13" customWidth="1"/>
    <col min="4622" max="4622" width="11.28515625" style="13" bestFit="1" customWidth="1"/>
    <col min="4623" max="4623" width="5.42578125" style="13" customWidth="1"/>
    <col min="4624" max="4624" width="13.28515625" style="13" customWidth="1"/>
    <col min="4625" max="4633" width="9.28515625" style="13" customWidth="1"/>
    <col min="4634" max="4635" width="10.7109375" style="13" customWidth="1"/>
    <col min="4636" max="4636" width="17.7109375" style="13" customWidth="1"/>
    <col min="4637" max="4875" width="9.28515625" style="13"/>
    <col min="4876" max="4876" width="3.7109375" style="13" customWidth="1"/>
    <col min="4877" max="4877" width="25.7109375" style="13" customWidth="1"/>
    <col min="4878" max="4878" width="11.28515625" style="13" bestFit="1" customWidth="1"/>
    <col min="4879" max="4879" width="5.42578125" style="13" customWidth="1"/>
    <col min="4880" max="4880" width="13.28515625" style="13" customWidth="1"/>
    <col min="4881" max="4889" width="9.28515625" style="13" customWidth="1"/>
    <col min="4890" max="4891" width="10.7109375" style="13" customWidth="1"/>
    <col min="4892" max="4892" width="17.7109375" style="13" customWidth="1"/>
    <col min="4893" max="5131" width="9.28515625" style="13"/>
    <col min="5132" max="5132" width="3.7109375" style="13" customWidth="1"/>
    <col min="5133" max="5133" width="25.7109375" style="13" customWidth="1"/>
    <col min="5134" max="5134" width="11.28515625" style="13" bestFit="1" customWidth="1"/>
    <col min="5135" max="5135" width="5.42578125" style="13" customWidth="1"/>
    <col min="5136" max="5136" width="13.28515625" style="13" customWidth="1"/>
    <col min="5137" max="5145" width="9.28515625" style="13" customWidth="1"/>
    <col min="5146" max="5147" width="10.7109375" style="13" customWidth="1"/>
    <col min="5148" max="5148" width="17.7109375" style="13" customWidth="1"/>
    <col min="5149" max="5387" width="9.28515625" style="13"/>
    <col min="5388" max="5388" width="3.7109375" style="13" customWidth="1"/>
    <col min="5389" max="5389" width="25.7109375" style="13" customWidth="1"/>
    <col min="5390" max="5390" width="11.28515625" style="13" bestFit="1" customWidth="1"/>
    <col min="5391" max="5391" width="5.42578125" style="13" customWidth="1"/>
    <col min="5392" max="5392" width="13.28515625" style="13" customWidth="1"/>
    <col min="5393" max="5401" width="9.28515625" style="13" customWidth="1"/>
    <col min="5402" max="5403" width="10.7109375" style="13" customWidth="1"/>
    <col min="5404" max="5404" width="17.7109375" style="13" customWidth="1"/>
    <col min="5405" max="5643" width="9.28515625" style="13"/>
    <col min="5644" max="5644" width="3.7109375" style="13" customWidth="1"/>
    <col min="5645" max="5645" width="25.7109375" style="13" customWidth="1"/>
    <col min="5646" max="5646" width="11.28515625" style="13" bestFit="1" customWidth="1"/>
    <col min="5647" max="5647" width="5.42578125" style="13" customWidth="1"/>
    <col min="5648" max="5648" width="13.28515625" style="13" customWidth="1"/>
    <col min="5649" max="5657" width="9.28515625" style="13" customWidth="1"/>
    <col min="5658" max="5659" width="10.7109375" style="13" customWidth="1"/>
    <col min="5660" max="5660" width="17.7109375" style="13" customWidth="1"/>
    <col min="5661" max="5899" width="9.28515625" style="13"/>
    <col min="5900" max="5900" width="3.7109375" style="13" customWidth="1"/>
    <col min="5901" max="5901" width="25.7109375" style="13" customWidth="1"/>
    <col min="5902" max="5902" width="11.28515625" style="13" bestFit="1" customWidth="1"/>
    <col min="5903" max="5903" width="5.42578125" style="13" customWidth="1"/>
    <col min="5904" max="5904" width="13.28515625" style="13" customWidth="1"/>
    <col min="5905" max="5913" width="9.28515625" style="13" customWidth="1"/>
    <col min="5914" max="5915" width="10.7109375" style="13" customWidth="1"/>
    <col min="5916" max="5916" width="17.7109375" style="13" customWidth="1"/>
    <col min="5917" max="6155" width="9.28515625" style="13"/>
    <col min="6156" max="6156" width="3.7109375" style="13" customWidth="1"/>
    <col min="6157" max="6157" width="25.7109375" style="13" customWidth="1"/>
    <col min="6158" max="6158" width="11.28515625" style="13" bestFit="1" customWidth="1"/>
    <col min="6159" max="6159" width="5.42578125" style="13" customWidth="1"/>
    <col min="6160" max="6160" width="13.28515625" style="13" customWidth="1"/>
    <col min="6161" max="6169" width="9.28515625" style="13" customWidth="1"/>
    <col min="6170" max="6171" width="10.7109375" style="13" customWidth="1"/>
    <col min="6172" max="6172" width="17.7109375" style="13" customWidth="1"/>
    <col min="6173" max="6411" width="9.28515625" style="13"/>
    <col min="6412" max="6412" width="3.7109375" style="13" customWidth="1"/>
    <col min="6413" max="6413" width="25.7109375" style="13" customWidth="1"/>
    <col min="6414" max="6414" width="11.28515625" style="13" bestFit="1" customWidth="1"/>
    <col min="6415" max="6415" width="5.42578125" style="13" customWidth="1"/>
    <col min="6416" max="6416" width="13.28515625" style="13" customWidth="1"/>
    <col min="6417" max="6425" width="9.28515625" style="13" customWidth="1"/>
    <col min="6426" max="6427" width="10.7109375" style="13" customWidth="1"/>
    <col min="6428" max="6428" width="17.7109375" style="13" customWidth="1"/>
    <col min="6429" max="6667" width="9.28515625" style="13"/>
    <col min="6668" max="6668" width="3.7109375" style="13" customWidth="1"/>
    <col min="6669" max="6669" width="25.7109375" style="13" customWidth="1"/>
    <col min="6670" max="6670" width="11.28515625" style="13" bestFit="1" customWidth="1"/>
    <col min="6671" max="6671" width="5.42578125" style="13" customWidth="1"/>
    <col min="6672" max="6672" width="13.28515625" style="13" customWidth="1"/>
    <col min="6673" max="6681" width="9.28515625" style="13" customWidth="1"/>
    <col min="6682" max="6683" width="10.7109375" style="13" customWidth="1"/>
    <col min="6684" max="6684" width="17.7109375" style="13" customWidth="1"/>
    <col min="6685" max="6923" width="9.28515625" style="13"/>
    <col min="6924" max="6924" width="3.7109375" style="13" customWidth="1"/>
    <col min="6925" max="6925" width="25.7109375" style="13" customWidth="1"/>
    <col min="6926" max="6926" width="11.28515625" style="13" bestFit="1" customWidth="1"/>
    <col min="6927" max="6927" width="5.42578125" style="13" customWidth="1"/>
    <col min="6928" max="6928" width="13.28515625" style="13" customWidth="1"/>
    <col min="6929" max="6937" width="9.28515625" style="13" customWidth="1"/>
    <col min="6938" max="6939" width="10.7109375" style="13" customWidth="1"/>
    <col min="6940" max="6940" width="17.7109375" style="13" customWidth="1"/>
    <col min="6941" max="7179" width="9.28515625" style="13"/>
    <col min="7180" max="7180" width="3.7109375" style="13" customWidth="1"/>
    <col min="7181" max="7181" width="25.7109375" style="13" customWidth="1"/>
    <col min="7182" max="7182" width="11.28515625" style="13" bestFit="1" customWidth="1"/>
    <col min="7183" max="7183" width="5.42578125" style="13" customWidth="1"/>
    <col min="7184" max="7184" width="13.28515625" style="13" customWidth="1"/>
    <col min="7185" max="7193" width="9.28515625" style="13" customWidth="1"/>
    <col min="7194" max="7195" width="10.7109375" style="13" customWidth="1"/>
    <col min="7196" max="7196" width="17.7109375" style="13" customWidth="1"/>
    <col min="7197" max="7435" width="9.28515625" style="13"/>
    <col min="7436" max="7436" width="3.7109375" style="13" customWidth="1"/>
    <col min="7437" max="7437" width="25.7109375" style="13" customWidth="1"/>
    <col min="7438" max="7438" width="11.28515625" style="13" bestFit="1" customWidth="1"/>
    <col min="7439" max="7439" width="5.42578125" style="13" customWidth="1"/>
    <col min="7440" max="7440" width="13.28515625" style="13" customWidth="1"/>
    <col min="7441" max="7449" width="9.28515625" style="13" customWidth="1"/>
    <col min="7450" max="7451" width="10.7109375" style="13" customWidth="1"/>
    <col min="7452" max="7452" width="17.7109375" style="13" customWidth="1"/>
    <col min="7453" max="7691" width="9.28515625" style="13"/>
    <col min="7692" max="7692" width="3.7109375" style="13" customWidth="1"/>
    <col min="7693" max="7693" width="25.7109375" style="13" customWidth="1"/>
    <col min="7694" max="7694" width="11.28515625" style="13" bestFit="1" customWidth="1"/>
    <col min="7695" max="7695" width="5.42578125" style="13" customWidth="1"/>
    <col min="7696" max="7696" width="13.28515625" style="13" customWidth="1"/>
    <col min="7697" max="7705" width="9.28515625" style="13" customWidth="1"/>
    <col min="7706" max="7707" width="10.7109375" style="13" customWidth="1"/>
    <col min="7708" max="7708" width="17.7109375" style="13" customWidth="1"/>
    <col min="7709" max="7947" width="9.28515625" style="13"/>
    <col min="7948" max="7948" width="3.7109375" style="13" customWidth="1"/>
    <col min="7949" max="7949" width="25.7109375" style="13" customWidth="1"/>
    <col min="7950" max="7950" width="11.28515625" style="13" bestFit="1" customWidth="1"/>
    <col min="7951" max="7951" width="5.42578125" style="13" customWidth="1"/>
    <col min="7952" max="7952" width="13.28515625" style="13" customWidth="1"/>
    <col min="7953" max="7961" width="9.28515625" style="13" customWidth="1"/>
    <col min="7962" max="7963" width="10.7109375" style="13" customWidth="1"/>
    <col min="7964" max="7964" width="17.7109375" style="13" customWidth="1"/>
    <col min="7965" max="8203" width="9.28515625" style="13"/>
    <col min="8204" max="8204" width="3.7109375" style="13" customWidth="1"/>
    <col min="8205" max="8205" width="25.7109375" style="13" customWidth="1"/>
    <col min="8206" max="8206" width="11.28515625" style="13" bestFit="1" customWidth="1"/>
    <col min="8207" max="8207" width="5.42578125" style="13" customWidth="1"/>
    <col min="8208" max="8208" width="13.28515625" style="13" customWidth="1"/>
    <col min="8209" max="8217" width="9.28515625" style="13" customWidth="1"/>
    <col min="8218" max="8219" width="10.7109375" style="13" customWidth="1"/>
    <col min="8220" max="8220" width="17.7109375" style="13" customWidth="1"/>
    <col min="8221" max="8459" width="9.28515625" style="13"/>
    <col min="8460" max="8460" width="3.7109375" style="13" customWidth="1"/>
    <col min="8461" max="8461" width="25.7109375" style="13" customWidth="1"/>
    <col min="8462" max="8462" width="11.28515625" style="13" bestFit="1" customWidth="1"/>
    <col min="8463" max="8463" width="5.42578125" style="13" customWidth="1"/>
    <col min="8464" max="8464" width="13.28515625" style="13" customWidth="1"/>
    <col min="8465" max="8473" width="9.28515625" style="13" customWidth="1"/>
    <col min="8474" max="8475" width="10.7109375" style="13" customWidth="1"/>
    <col min="8476" max="8476" width="17.7109375" style="13" customWidth="1"/>
    <col min="8477" max="8715" width="9.28515625" style="13"/>
    <col min="8716" max="8716" width="3.7109375" style="13" customWidth="1"/>
    <col min="8717" max="8717" width="25.7109375" style="13" customWidth="1"/>
    <col min="8718" max="8718" width="11.28515625" style="13" bestFit="1" customWidth="1"/>
    <col min="8719" max="8719" width="5.42578125" style="13" customWidth="1"/>
    <col min="8720" max="8720" width="13.28515625" style="13" customWidth="1"/>
    <col min="8721" max="8729" width="9.28515625" style="13" customWidth="1"/>
    <col min="8730" max="8731" width="10.7109375" style="13" customWidth="1"/>
    <col min="8732" max="8732" width="17.7109375" style="13" customWidth="1"/>
    <col min="8733" max="8971" width="9.28515625" style="13"/>
    <col min="8972" max="8972" width="3.7109375" style="13" customWidth="1"/>
    <col min="8973" max="8973" width="25.7109375" style="13" customWidth="1"/>
    <col min="8974" max="8974" width="11.28515625" style="13" bestFit="1" customWidth="1"/>
    <col min="8975" max="8975" width="5.42578125" style="13" customWidth="1"/>
    <col min="8976" max="8976" width="13.28515625" style="13" customWidth="1"/>
    <col min="8977" max="8985" width="9.28515625" style="13" customWidth="1"/>
    <col min="8986" max="8987" width="10.7109375" style="13" customWidth="1"/>
    <col min="8988" max="8988" width="17.7109375" style="13" customWidth="1"/>
    <col min="8989" max="9227" width="9.28515625" style="13"/>
    <col min="9228" max="9228" width="3.7109375" style="13" customWidth="1"/>
    <col min="9229" max="9229" width="25.7109375" style="13" customWidth="1"/>
    <col min="9230" max="9230" width="11.28515625" style="13" bestFit="1" customWidth="1"/>
    <col min="9231" max="9231" width="5.42578125" style="13" customWidth="1"/>
    <col min="9232" max="9232" width="13.28515625" style="13" customWidth="1"/>
    <col min="9233" max="9241" width="9.28515625" style="13" customWidth="1"/>
    <col min="9242" max="9243" width="10.7109375" style="13" customWidth="1"/>
    <col min="9244" max="9244" width="17.7109375" style="13" customWidth="1"/>
    <col min="9245" max="9483" width="9.28515625" style="13"/>
    <col min="9484" max="9484" width="3.7109375" style="13" customWidth="1"/>
    <col min="9485" max="9485" width="25.7109375" style="13" customWidth="1"/>
    <col min="9486" max="9486" width="11.28515625" style="13" bestFit="1" customWidth="1"/>
    <col min="9487" max="9487" width="5.42578125" style="13" customWidth="1"/>
    <col min="9488" max="9488" width="13.28515625" style="13" customWidth="1"/>
    <col min="9489" max="9497" width="9.28515625" style="13" customWidth="1"/>
    <col min="9498" max="9499" width="10.7109375" style="13" customWidth="1"/>
    <col min="9500" max="9500" width="17.7109375" style="13" customWidth="1"/>
    <col min="9501" max="9739" width="9.28515625" style="13"/>
    <col min="9740" max="9740" width="3.7109375" style="13" customWidth="1"/>
    <col min="9741" max="9741" width="25.7109375" style="13" customWidth="1"/>
    <col min="9742" max="9742" width="11.28515625" style="13" bestFit="1" customWidth="1"/>
    <col min="9743" max="9743" width="5.42578125" style="13" customWidth="1"/>
    <col min="9744" max="9744" width="13.28515625" style="13" customWidth="1"/>
    <col min="9745" max="9753" width="9.28515625" style="13" customWidth="1"/>
    <col min="9754" max="9755" width="10.7109375" style="13" customWidth="1"/>
    <col min="9756" max="9756" width="17.7109375" style="13" customWidth="1"/>
    <col min="9757" max="9995" width="9.28515625" style="13"/>
    <col min="9996" max="9996" width="3.7109375" style="13" customWidth="1"/>
    <col min="9997" max="9997" width="25.7109375" style="13" customWidth="1"/>
    <col min="9998" max="9998" width="11.28515625" style="13" bestFit="1" customWidth="1"/>
    <col min="9999" max="9999" width="5.42578125" style="13" customWidth="1"/>
    <col min="10000" max="10000" width="13.28515625" style="13" customWidth="1"/>
    <col min="10001" max="10009" width="9.28515625" style="13" customWidth="1"/>
    <col min="10010" max="10011" width="10.7109375" style="13" customWidth="1"/>
    <col min="10012" max="10012" width="17.7109375" style="13" customWidth="1"/>
    <col min="10013" max="10251" width="9.28515625" style="13"/>
    <col min="10252" max="10252" width="3.7109375" style="13" customWidth="1"/>
    <col min="10253" max="10253" width="25.7109375" style="13" customWidth="1"/>
    <col min="10254" max="10254" width="11.28515625" style="13" bestFit="1" customWidth="1"/>
    <col min="10255" max="10255" width="5.42578125" style="13" customWidth="1"/>
    <col min="10256" max="10256" width="13.28515625" style="13" customWidth="1"/>
    <col min="10257" max="10265" width="9.28515625" style="13" customWidth="1"/>
    <col min="10266" max="10267" width="10.7109375" style="13" customWidth="1"/>
    <col min="10268" max="10268" width="17.7109375" style="13" customWidth="1"/>
    <col min="10269" max="10507" width="9.28515625" style="13"/>
    <col min="10508" max="10508" width="3.7109375" style="13" customWidth="1"/>
    <col min="10509" max="10509" width="25.7109375" style="13" customWidth="1"/>
    <col min="10510" max="10510" width="11.28515625" style="13" bestFit="1" customWidth="1"/>
    <col min="10511" max="10511" width="5.42578125" style="13" customWidth="1"/>
    <col min="10512" max="10512" width="13.28515625" style="13" customWidth="1"/>
    <col min="10513" max="10521" width="9.28515625" style="13" customWidth="1"/>
    <col min="10522" max="10523" width="10.7109375" style="13" customWidth="1"/>
    <col min="10524" max="10524" width="17.7109375" style="13" customWidth="1"/>
    <col min="10525" max="10763" width="9.28515625" style="13"/>
    <col min="10764" max="10764" width="3.7109375" style="13" customWidth="1"/>
    <col min="10765" max="10765" width="25.7109375" style="13" customWidth="1"/>
    <col min="10766" max="10766" width="11.28515625" style="13" bestFit="1" customWidth="1"/>
    <col min="10767" max="10767" width="5.42578125" style="13" customWidth="1"/>
    <col min="10768" max="10768" width="13.28515625" style="13" customWidth="1"/>
    <col min="10769" max="10777" width="9.28515625" style="13" customWidth="1"/>
    <col min="10778" max="10779" width="10.7109375" style="13" customWidth="1"/>
    <col min="10780" max="10780" width="17.7109375" style="13" customWidth="1"/>
    <col min="10781" max="11019" width="9.28515625" style="13"/>
    <col min="11020" max="11020" width="3.7109375" style="13" customWidth="1"/>
    <col min="11021" max="11021" width="25.7109375" style="13" customWidth="1"/>
    <col min="11022" max="11022" width="11.28515625" style="13" bestFit="1" customWidth="1"/>
    <col min="11023" max="11023" width="5.42578125" style="13" customWidth="1"/>
    <col min="11024" max="11024" width="13.28515625" style="13" customWidth="1"/>
    <col min="11025" max="11033" width="9.28515625" style="13" customWidth="1"/>
    <col min="11034" max="11035" width="10.7109375" style="13" customWidth="1"/>
    <col min="11036" max="11036" width="17.7109375" style="13" customWidth="1"/>
    <col min="11037" max="11275" width="9.28515625" style="13"/>
    <col min="11276" max="11276" width="3.7109375" style="13" customWidth="1"/>
    <col min="11277" max="11277" width="25.7109375" style="13" customWidth="1"/>
    <col min="11278" max="11278" width="11.28515625" style="13" bestFit="1" customWidth="1"/>
    <col min="11279" max="11279" width="5.42578125" style="13" customWidth="1"/>
    <col min="11280" max="11280" width="13.28515625" style="13" customWidth="1"/>
    <col min="11281" max="11289" width="9.28515625" style="13" customWidth="1"/>
    <col min="11290" max="11291" width="10.7109375" style="13" customWidth="1"/>
    <col min="11292" max="11292" width="17.7109375" style="13" customWidth="1"/>
    <col min="11293" max="11531" width="9.28515625" style="13"/>
    <col min="11532" max="11532" width="3.7109375" style="13" customWidth="1"/>
    <col min="11533" max="11533" width="25.7109375" style="13" customWidth="1"/>
    <col min="11534" max="11534" width="11.28515625" style="13" bestFit="1" customWidth="1"/>
    <col min="11535" max="11535" width="5.42578125" style="13" customWidth="1"/>
    <col min="11536" max="11536" width="13.28515625" style="13" customWidth="1"/>
    <col min="11537" max="11545" width="9.28515625" style="13" customWidth="1"/>
    <col min="11546" max="11547" width="10.7109375" style="13" customWidth="1"/>
    <col min="11548" max="11548" width="17.7109375" style="13" customWidth="1"/>
    <col min="11549" max="11787" width="9.28515625" style="13"/>
    <col min="11788" max="11788" width="3.7109375" style="13" customWidth="1"/>
    <col min="11789" max="11789" width="25.7109375" style="13" customWidth="1"/>
    <col min="11790" max="11790" width="11.28515625" style="13" bestFit="1" customWidth="1"/>
    <col min="11791" max="11791" width="5.42578125" style="13" customWidth="1"/>
    <col min="11792" max="11792" width="13.28515625" style="13" customWidth="1"/>
    <col min="11793" max="11801" width="9.28515625" style="13" customWidth="1"/>
    <col min="11802" max="11803" width="10.7109375" style="13" customWidth="1"/>
    <col min="11804" max="11804" width="17.7109375" style="13" customWidth="1"/>
    <col min="11805" max="12043" width="9.28515625" style="13"/>
    <col min="12044" max="12044" width="3.7109375" style="13" customWidth="1"/>
    <col min="12045" max="12045" width="25.7109375" style="13" customWidth="1"/>
    <col min="12046" max="12046" width="11.28515625" style="13" bestFit="1" customWidth="1"/>
    <col min="12047" max="12047" width="5.42578125" style="13" customWidth="1"/>
    <col min="12048" max="12048" width="13.28515625" style="13" customWidth="1"/>
    <col min="12049" max="12057" width="9.28515625" style="13" customWidth="1"/>
    <col min="12058" max="12059" width="10.7109375" style="13" customWidth="1"/>
    <col min="12060" max="12060" width="17.7109375" style="13" customWidth="1"/>
    <col min="12061" max="12299" width="9.28515625" style="13"/>
    <col min="12300" max="12300" width="3.7109375" style="13" customWidth="1"/>
    <col min="12301" max="12301" width="25.7109375" style="13" customWidth="1"/>
    <col min="12302" max="12302" width="11.28515625" style="13" bestFit="1" customWidth="1"/>
    <col min="12303" max="12303" width="5.42578125" style="13" customWidth="1"/>
    <col min="12304" max="12304" width="13.28515625" style="13" customWidth="1"/>
    <col min="12305" max="12313" width="9.28515625" style="13" customWidth="1"/>
    <col min="12314" max="12315" width="10.7109375" style="13" customWidth="1"/>
    <col min="12316" max="12316" width="17.7109375" style="13" customWidth="1"/>
    <col min="12317" max="12555" width="9.28515625" style="13"/>
    <col min="12556" max="12556" width="3.7109375" style="13" customWidth="1"/>
    <col min="12557" max="12557" width="25.7109375" style="13" customWidth="1"/>
    <col min="12558" max="12558" width="11.28515625" style="13" bestFit="1" customWidth="1"/>
    <col min="12559" max="12559" width="5.42578125" style="13" customWidth="1"/>
    <col min="12560" max="12560" width="13.28515625" style="13" customWidth="1"/>
    <col min="12561" max="12569" width="9.28515625" style="13" customWidth="1"/>
    <col min="12570" max="12571" width="10.7109375" style="13" customWidth="1"/>
    <col min="12572" max="12572" width="17.7109375" style="13" customWidth="1"/>
    <col min="12573" max="12811" width="9.28515625" style="13"/>
    <col min="12812" max="12812" width="3.7109375" style="13" customWidth="1"/>
    <col min="12813" max="12813" width="25.7109375" style="13" customWidth="1"/>
    <col min="12814" max="12814" width="11.28515625" style="13" bestFit="1" customWidth="1"/>
    <col min="12815" max="12815" width="5.42578125" style="13" customWidth="1"/>
    <col min="12816" max="12816" width="13.28515625" style="13" customWidth="1"/>
    <col min="12817" max="12825" width="9.28515625" style="13" customWidth="1"/>
    <col min="12826" max="12827" width="10.7109375" style="13" customWidth="1"/>
    <col min="12828" max="12828" width="17.7109375" style="13" customWidth="1"/>
    <col min="12829" max="13067" width="9.28515625" style="13"/>
    <col min="13068" max="13068" width="3.7109375" style="13" customWidth="1"/>
    <col min="13069" max="13069" width="25.7109375" style="13" customWidth="1"/>
    <col min="13070" max="13070" width="11.28515625" style="13" bestFit="1" customWidth="1"/>
    <col min="13071" max="13071" width="5.42578125" style="13" customWidth="1"/>
    <col min="13072" max="13072" width="13.28515625" style="13" customWidth="1"/>
    <col min="13073" max="13081" width="9.28515625" style="13" customWidth="1"/>
    <col min="13082" max="13083" width="10.7109375" style="13" customWidth="1"/>
    <col min="13084" max="13084" width="17.7109375" style="13" customWidth="1"/>
    <col min="13085" max="13323" width="9.28515625" style="13"/>
    <col min="13324" max="13324" width="3.7109375" style="13" customWidth="1"/>
    <col min="13325" max="13325" width="25.7109375" style="13" customWidth="1"/>
    <col min="13326" max="13326" width="11.28515625" style="13" bestFit="1" customWidth="1"/>
    <col min="13327" max="13327" width="5.42578125" style="13" customWidth="1"/>
    <col min="13328" max="13328" width="13.28515625" style="13" customWidth="1"/>
    <col min="13329" max="13337" width="9.28515625" style="13" customWidth="1"/>
    <col min="13338" max="13339" width="10.7109375" style="13" customWidth="1"/>
    <col min="13340" max="13340" width="17.7109375" style="13" customWidth="1"/>
    <col min="13341" max="13579" width="9.28515625" style="13"/>
    <col min="13580" max="13580" width="3.7109375" style="13" customWidth="1"/>
    <col min="13581" max="13581" width="25.7109375" style="13" customWidth="1"/>
    <col min="13582" max="13582" width="11.28515625" style="13" bestFit="1" customWidth="1"/>
    <col min="13583" max="13583" width="5.42578125" style="13" customWidth="1"/>
    <col min="13584" max="13584" width="13.28515625" style="13" customWidth="1"/>
    <col min="13585" max="13593" width="9.28515625" style="13" customWidth="1"/>
    <col min="13594" max="13595" width="10.7109375" style="13" customWidth="1"/>
    <col min="13596" max="13596" width="17.7109375" style="13" customWidth="1"/>
    <col min="13597" max="13835" width="9.28515625" style="13"/>
    <col min="13836" max="13836" width="3.7109375" style="13" customWidth="1"/>
    <col min="13837" max="13837" width="25.7109375" style="13" customWidth="1"/>
    <col min="13838" max="13838" width="11.28515625" style="13" bestFit="1" customWidth="1"/>
    <col min="13839" max="13839" width="5.42578125" style="13" customWidth="1"/>
    <col min="13840" max="13840" width="13.28515625" style="13" customWidth="1"/>
    <col min="13841" max="13849" width="9.28515625" style="13" customWidth="1"/>
    <col min="13850" max="13851" width="10.7109375" style="13" customWidth="1"/>
    <col min="13852" max="13852" width="17.7109375" style="13" customWidth="1"/>
    <col min="13853" max="14091" width="9.28515625" style="13"/>
    <col min="14092" max="14092" width="3.7109375" style="13" customWidth="1"/>
    <col min="14093" max="14093" width="25.7109375" style="13" customWidth="1"/>
    <col min="14094" max="14094" width="11.28515625" style="13" bestFit="1" customWidth="1"/>
    <col min="14095" max="14095" width="5.42578125" style="13" customWidth="1"/>
    <col min="14096" max="14096" width="13.28515625" style="13" customWidth="1"/>
    <col min="14097" max="14105" width="9.28515625" style="13" customWidth="1"/>
    <col min="14106" max="14107" width="10.7109375" style="13" customWidth="1"/>
    <col min="14108" max="14108" width="17.7109375" style="13" customWidth="1"/>
    <col min="14109" max="14347" width="9.28515625" style="13"/>
    <col min="14348" max="14348" width="3.7109375" style="13" customWidth="1"/>
    <col min="14349" max="14349" width="25.7109375" style="13" customWidth="1"/>
    <col min="14350" max="14350" width="11.28515625" style="13" bestFit="1" customWidth="1"/>
    <col min="14351" max="14351" width="5.42578125" style="13" customWidth="1"/>
    <col min="14352" max="14352" width="13.28515625" style="13" customWidth="1"/>
    <col min="14353" max="14361" width="9.28515625" style="13" customWidth="1"/>
    <col min="14362" max="14363" width="10.7109375" style="13" customWidth="1"/>
    <col min="14364" max="14364" width="17.7109375" style="13" customWidth="1"/>
    <col min="14365" max="14603" width="9.28515625" style="13"/>
    <col min="14604" max="14604" width="3.7109375" style="13" customWidth="1"/>
    <col min="14605" max="14605" width="25.7109375" style="13" customWidth="1"/>
    <col min="14606" max="14606" width="11.28515625" style="13" bestFit="1" customWidth="1"/>
    <col min="14607" max="14607" width="5.42578125" style="13" customWidth="1"/>
    <col min="14608" max="14608" width="13.28515625" style="13" customWidth="1"/>
    <col min="14609" max="14617" width="9.28515625" style="13" customWidth="1"/>
    <col min="14618" max="14619" width="10.7109375" style="13" customWidth="1"/>
    <col min="14620" max="14620" width="17.7109375" style="13" customWidth="1"/>
    <col min="14621" max="14859" width="9.28515625" style="13"/>
    <col min="14860" max="14860" width="3.7109375" style="13" customWidth="1"/>
    <col min="14861" max="14861" width="25.7109375" style="13" customWidth="1"/>
    <col min="14862" max="14862" width="11.28515625" style="13" bestFit="1" customWidth="1"/>
    <col min="14863" max="14863" width="5.42578125" style="13" customWidth="1"/>
    <col min="14864" max="14864" width="13.28515625" style="13" customWidth="1"/>
    <col min="14865" max="14873" width="9.28515625" style="13" customWidth="1"/>
    <col min="14874" max="14875" width="10.7109375" style="13" customWidth="1"/>
    <col min="14876" max="14876" width="17.7109375" style="13" customWidth="1"/>
    <col min="14877" max="15115" width="9.28515625" style="13"/>
    <col min="15116" max="15116" width="3.7109375" style="13" customWidth="1"/>
    <col min="15117" max="15117" width="25.7109375" style="13" customWidth="1"/>
    <col min="15118" max="15118" width="11.28515625" style="13" bestFit="1" customWidth="1"/>
    <col min="15119" max="15119" width="5.42578125" style="13" customWidth="1"/>
    <col min="15120" max="15120" width="13.28515625" style="13" customWidth="1"/>
    <col min="15121" max="15129" width="9.28515625" style="13" customWidth="1"/>
    <col min="15130" max="15131" width="10.7109375" style="13" customWidth="1"/>
    <col min="15132" max="15132" width="17.7109375" style="13" customWidth="1"/>
    <col min="15133" max="15371" width="9.28515625" style="13"/>
    <col min="15372" max="15372" width="3.7109375" style="13" customWidth="1"/>
    <col min="15373" max="15373" width="25.7109375" style="13" customWidth="1"/>
    <col min="15374" max="15374" width="11.28515625" style="13" bestFit="1" customWidth="1"/>
    <col min="15375" max="15375" width="5.42578125" style="13" customWidth="1"/>
    <col min="15376" max="15376" width="13.28515625" style="13" customWidth="1"/>
    <col min="15377" max="15385" width="9.28515625" style="13" customWidth="1"/>
    <col min="15386" max="15387" width="10.7109375" style="13" customWidth="1"/>
    <col min="15388" max="15388" width="17.7109375" style="13" customWidth="1"/>
    <col min="15389" max="15627" width="9.28515625" style="13"/>
    <col min="15628" max="15628" width="3.7109375" style="13" customWidth="1"/>
    <col min="15629" max="15629" width="25.7109375" style="13" customWidth="1"/>
    <col min="15630" max="15630" width="11.28515625" style="13" bestFit="1" customWidth="1"/>
    <col min="15631" max="15631" width="5.42578125" style="13" customWidth="1"/>
    <col min="15632" max="15632" width="13.28515625" style="13" customWidth="1"/>
    <col min="15633" max="15641" width="9.28515625" style="13" customWidth="1"/>
    <col min="15642" max="15643" width="10.7109375" style="13" customWidth="1"/>
    <col min="15644" max="15644" width="17.7109375" style="13" customWidth="1"/>
    <col min="15645" max="15883" width="9.28515625" style="13"/>
    <col min="15884" max="15884" width="3.7109375" style="13" customWidth="1"/>
    <col min="15885" max="15885" width="25.7109375" style="13" customWidth="1"/>
    <col min="15886" max="15886" width="11.28515625" style="13" bestFit="1" customWidth="1"/>
    <col min="15887" max="15887" width="5.42578125" style="13" customWidth="1"/>
    <col min="15888" max="15888" width="13.28515625" style="13" customWidth="1"/>
    <col min="15889" max="15897" width="9.28515625" style="13" customWidth="1"/>
    <col min="15898" max="15899" width="10.7109375" style="13" customWidth="1"/>
    <col min="15900" max="15900" width="17.7109375" style="13" customWidth="1"/>
    <col min="15901" max="16139" width="9.28515625" style="13"/>
    <col min="16140" max="16140" width="3.7109375" style="13" customWidth="1"/>
    <col min="16141" max="16141" width="25.7109375" style="13" customWidth="1"/>
    <col min="16142" max="16142" width="11.28515625" style="13" bestFit="1" customWidth="1"/>
    <col min="16143" max="16143" width="5.42578125" style="13" customWidth="1"/>
    <col min="16144" max="16144" width="13.28515625" style="13" customWidth="1"/>
    <col min="16145" max="16153" width="9.28515625" style="13" customWidth="1"/>
    <col min="16154" max="16155" width="10.7109375" style="13" customWidth="1"/>
    <col min="16156" max="16156" width="17.7109375" style="13" customWidth="1"/>
    <col min="16157" max="16384" width="9.28515625" style="13"/>
  </cols>
  <sheetData>
    <row r="1" spans="1:121" customFormat="1" ht="15.75" thickBot="1" x14ac:dyDescent="0.3">
      <c r="A1" s="28" t="s">
        <v>39</v>
      </c>
      <c r="C1" t="s">
        <v>42</v>
      </c>
      <c r="D1" s="235" t="e">
        <f>#REF!</f>
        <v>#REF!</v>
      </c>
      <c r="E1" s="236"/>
      <c r="F1" s="236"/>
      <c r="G1" s="236"/>
      <c r="H1" s="236"/>
      <c r="I1" s="236"/>
      <c r="J1" s="237"/>
    </row>
    <row r="2" spans="1:121" customFormat="1" ht="15.75" thickBot="1" x14ac:dyDescent="0.3">
      <c r="A2" s="26" t="s">
        <v>41</v>
      </c>
      <c r="C2" t="s">
        <v>43</v>
      </c>
      <c r="D2" s="235" t="e">
        <f>#REF!</f>
        <v>#REF!</v>
      </c>
      <c r="E2" s="236"/>
      <c r="F2" s="237"/>
      <c r="G2" s="29"/>
      <c r="H2" s="29"/>
      <c r="I2" s="29"/>
      <c r="J2" s="29"/>
    </row>
    <row r="3" spans="1:121" customFormat="1" x14ac:dyDescent="0.25">
      <c r="A3" s="26" t="s">
        <v>40</v>
      </c>
      <c r="M3">
        <f>300000/30000000</f>
        <v>0.01</v>
      </c>
    </row>
    <row r="4" spans="1:121" customFormat="1" ht="20.45" customHeight="1" x14ac:dyDescent="0.3">
      <c r="A4" s="30" t="s">
        <v>44</v>
      </c>
    </row>
    <row r="5" spans="1:121" x14ac:dyDescent="0.25">
      <c r="A5" s="275" t="s">
        <v>53</v>
      </c>
      <c r="B5" s="275"/>
      <c r="C5" s="275"/>
      <c r="D5" s="275"/>
      <c r="E5" s="275"/>
      <c r="F5" s="275"/>
      <c r="G5" s="275"/>
      <c r="H5" s="275"/>
      <c r="I5" s="275"/>
      <c r="J5" s="275"/>
      <c r="K5" s="275"/>
      <c r="L5" s="275"/>
      <c r="M5" s="275"/>
      <c r="N5" s="275"/>
      <c r="O5" s="275"/>
      <c r="P5" s="275"/>
      <c r="Q5" s="275"/>
    </row>
    <row r="6" spans="1:121" s="4" customFormat="1" x14ac:dyDescent="0.25">
      <c r="A6" s="1"/>
      <c r="B6" s="2"/>
      <c r="C6" s="2"/>
      <c r="D6" s="2"/>
      <c r="E6" s="2"/>
      <c r="F6" s="7"/>
      <c r="G6" s="3"/>
      <c r="H6" s="3"/>
      <c r="I6" s="3"/>
      <c r="J6" s="3"/>
      <c r="K6" s="3"/>
      <c r="L6" s="3"/>
      <c r="M6" s="3"/>
      <c r="N6" s="3"/>
      <c r="O6" s="3"/>
      <c r="P6" s="3"/>
      <c r="Q6" s="3"/>
      <c r="R6" s="3"/>
      <c r="S6" s="3"/>
      <c r="T6" s="3"/>
      <c r="U6" s="3"/>
      <c r="V6" s="3"/>
      <c r="W6" s="3"/>
      <c r="X6" s="3"/>
      <c r="Y6"/>
      <c r="Z6" s="3"/>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row>
    <row r="7" spans="1:121" s="39" customFormat="1" ht="54" customHeight="1" x14ac:dyDescent="0.25">
      <c r="A7" s="35" t="s">
        <v>0</v>
      </c>
      <c r="B7" s="36" t="s">
        <v>37</v>
      </c>
      <c r="C7" s="36" t="s">
        <v>11</v>
      </c>
      <c r="D7" s="36" t="s">
        <v>3</v>
      </c>
      <c r="E7" s="36" t="s">
        <v>69</v>
      </c>
      <c r="F7" s="37"/>
      <c r="G7" s="36" t="e">
        <f>#REF!</f>
        <v>#REF!</v>
      </c>
      <c r="H7" s="36" t="e">
        <f>#REF!</f>
        <v>#REF!</v>
      </c>
      <c r="I7" s="36" t="e">
        <f>#REF!</f>
        <v>#REF!</v>
      </c>
      <c r="J7" s="36" t="e">
        <f>#REF!</f>
        <v>#REF!</v>
      </c>
      <c r="K7" s="36" t="e">
        <f>#REF!</f>
        <v>#REF!</v>
      </c>
      <c r="L7" s="36" t="e">
        <f>#REF!</f>
        <v>#REF!</v>
      </c>
      <c r="M7" s="36" t="e">
        <f>#REF!</f>
        <v>#REF!</v>
      </c>
      <c r="N7" s="36" t="e">
        <f>#REF!</f>
        <v>#REF!</v>
      </c>
      <c r="O7" s="36" t="e">
        <f>#REF!</f>
        <v>#REF!</v>
      </c>
      <c r="P7" s="36" t="e">
        <f>#REF!</f>
        <v>#REF!</v>
      </c>
      <c r="Q7" s="36" t="e">
        <f>#REF!</f>
        <v>#REF!</v>
      </c>
      <c r="R7" s="36" t="e">
        <f>#REF!</f>
        <v>#REF!</v>
      </c>
      <c r="S7" s="36" t="e">
        <f>#REF!</f>
        <v>#REF!</v>
      </c>
      <c r="T7" s="36" t="e">
        <f>#REF!</f>
        <v>#REF!</v>
      </c>
      <c r="U7" s="36" t="e">
        <f>#REF!</f>
        <v>#REF!</v>
      </c>
      <c r="V7" s="36" t="e">
        <f>#REF!</f>
        <v>#REF!</v>
      </c>
      <c r="W7" s="36" t="e">
        <f>#REF!</f>
        <v>#REF!</v>
      </c>
      <c r="X7" s="36" t="s">
        <v>47</v>
      </c>
      <c r="Y7" s="38"/>
      <c r="Z7" s="36" t="s">
        <v>45</v>
      </c>
      <c r="AA7" s="38"/>
      <c r="AB7" s="38"/>
      <c r="AC7" t="s">
        <v>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row>
    <row r="8" spans="1:121" s="41" customFormat="1" ht="10.5" customHeight="1" x14ac:dyDescent="0.25">
      <c r="A8" s="241">
        <v>1</v>
      </c>
      <c r="B8" s="243" t="s">
        <v>76</v>
      </c>
      <c r="C8" s="248">
        <v>100000000</v>
      </c>
      <c r="D8" s="245"/>
      <c r="E8" s="238">
        <v>0.03</v>
      </c>
      <c r="F8" s="247"/>
      <c r="G8" s="239" t="s">
        <v>1</v>
      </c>
      <c r="H8" s="239" t="s">
        <v>1</v>
      </c>
      <c r="I8" s="239" t="s">
        <v>1</v>
      </c>
      <c r="J8" s="239" t="s">
        <v>1</v>
      </c>
      <c r="K8" s="239" t="s">
        <v>1</v>
      </c>
      <c r="L8" s="239" t="s">
        <v>1</v>
      </c>
      <c r="M8" s="239" t="s">
        <v>1</v>
      </c>
      <c r="N8" s="239" t="s">
        <v>1</v>
      </c>
      <c r="O8" s="239" t="s">
        <v>1</v>
      </c>
      <c r="P8" s="239" t="s">
        <v>1</v>
      </c>
      <c r="Q8" s="239" t="s">
        <v>1</v>
      </c>
      <c r="R8" s="239" t="s">
        <v>1</v>
      </c>
      <c r="S8" s="239" t="s">
        <v>1</v>
      </c>
      <c r="T8" s="239" t="s">
        <v>1</v>
      </c>
      <c r="U8" s="239" t="s">
        <v>1</v>
      </c>
      <c r="V8" s="239" t="s">
        <v>1</v>
      </c>
      <c r="W8" s="239" t="s">
        <v>1</v>
      </c>
      <c r="X8" s="239" t="s">
        <v>1</v>
      </c>
      <c r="Y8" s="40"/>
      <c r="Z8" s="239">
        <f>SUM(G8:X9)</f>
        <v>0</v>
      </c>
      <c r="AA8" s="40"/>
      <c r="AB8" s="40"/>
      <c r="AC8" t="s">
        <v>79</v>
      </c>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row>
    <row r="9" spans="1:121" s="41" customFormat="1" ht="70.349999999999994" customHeight="1" x14ac:dyDescent="0.25">
      <c r="A9" s="242"/>
      <c r="B9" s="244"/>
      <c r="C9" s="249"/>
      <c r="D9" s="246"/>
      <c r="E9" s="238"/>
      <c r="F9" s="247"/>
      <c r="G9" s="240"/>
      <c r="H9" s="240"/>
      <c r="I9" s="240"/>
      <c r="J9" s="240"/>
      <c r="K9" s="240"/>
      <c r="L9" s="240"/>
      <c r="M9" s="240"/>
      <c r="N9" s="240"/>
      <c r="O9" s="240"/>
      <c r="P9" s="240"/>
      <c r="Q9" s="240"/>
      <c r="R9" s="240"/>
      <c r="S9" s="240"/>
      <c r="T9" s="240"/>
      <c r="U9" s="240"/>
      <c r="V9" s="240"/>
      <c r="W9" s="240"/>
      <c r="X9" s="240"/>
      <c r="Y9" s="40"/>
      <c r="Z9" s="240"/>
      <c r="AA9" s="40"/>
      <c r="AB9" s="40"/>
      <c r="AC9" t="s">
        <v>80</v>
      </c>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row>
    <row r="10" spans="1:121" s="41" customFormat="1" ht="10.5" customHeight="1" x14ac:dyDescent="0.25">
      <c r="A10" s="241">
        <f>A8+1</f>
        <v>2</v>
      </c>
      <c r="B10" s="243" t="s">
        <v>77</v>
      </c>
      <c r="C10" s="248">
        <v>10000000</v>
      </c>
      <c r="D10" s="245"/>
      <c r="E10" s="238">
        <v>0.03</v>
      </c>
      <c r="F10" s="247"/>
      <c r="G10" s="239" t="s">
        <v>1</v>
      </c>
      <c r="H10" s="239" t="s">
        <v>1</v>
      </c>
      <c r="I10" s="239" t="s">
        <v>2</v>
      </c>
      <c r="J10" s="239" t="s">
        <v>2</v>
      </c>
      <c r="K10" s="239" t="s">
        <v>2</v>
      </c>
      <c r="L10" s="239" t="s">
        <v>2</v>
      </c>
      <c r="M10" s="239" t="s">
        <v>2</v>
      </c>
      <c r="N10" s="239" t="s">
        <v>2</v>
      </c>
      <c r="O10" s="239" t="s">
        <v>2</v>
      </c>
      <c r="P10" s="239" t="s">
        <v>2</v>
      </c>
      <c r="Q10" s="239" t="s">
        <v>2</v>
      </c>
      <c r="R10" s="239" t="s">
        <v>2</v>
      </c>
      <c r="S10" s="239" t="s">
        <v>2</v>
      </c>
      <c r="T10" s="239" t="s">
        <v>2</v>
      </c>
      <c r="U10" s="239" t="s">
        <v>2</v>
      </c>
      <c r="V10" s="239" t="s">
        <v>2</v>
      </c>
      <c r="W10" s="239" t="s">
        <v>2</v>
      </c>
      <c r="X10" s="239" t="s">
        <v>2</v>
      </c>
      <c r="Y10" s="40"/>
      <c r="Z10" s="239">
        <f t="shared" ref="Z10" si="0">SUM(G10:X11)</f>
        <v>0</v>
      </c>
      <c r="AA10" s="40"/>
      <c r="AB10" s="40"/>
      <c r="AC10" t="s">
        <v>83</v>
      </c>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row>
    <row r="11" spans="1:121" s="41" customFormat="1" ht="55.35" customHeight="1" x14ac:dyDescent="0.25">
      <c r="A11" s="241"/>
      <c r="B11" s="244"/>
      <c r="C11" s="249"/>
      <c r="D11" s="246"/>
      <c r="E11" s="238"/>
      <c r="F11" s="247"/>
      <c r="G11" s="240"/>
      <c r="H11" s="240"/>
      <c r="I11" s="240"/>
      <c r="J11" s="240"/>
      <c r="K11" s="240"/>
      <c r="L11" s="240"/>
      <c r="M11" s="240"/>
      <c r="N11" s="240"/>
      <c r="O11" s="240"/>
      <c r="P11" s="240"/>
      <c r="Q11" s="240"/>
      <c r="R11" s="240"/>
      <c r="S11" s="240"/>
      <c r="T11" s="240"/>
      <c r="U11" s="240"/>
      <c r="V11" s="240"/>
      <c r="W11" s="240"/>
      <c r="X11" s="240"/>
      <c r="Y11" s="40"/>
      <c r="Z11" s="240"/>
      <c r="AA11" s="40"/>
      <c r="AB11" s="40"/>
      <c r="AC11" t="s">
        <v>85</v>
      </c>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row>
    <row r="12" spans="1:121" s="41" customFormat="1" ht="10.5" customHeight="1" x14ac:dyDescent="0.25">
      <c r="A12" s="250">
        <f t="shared" ref="A12" si="1">A10+1</f>
        <v>3</v>
      </c>
      <c r="B12" s="251" t="s">
        <v>60</v>
      </c>
      <c r="C12" s="248">
        <v>1000000</v>
      </c>
      <c r="D12" s="251"/>
      <c r="E12" s="238">
        <v>0.01</v>
      </c>
      <c r="F12" s="247"/>
      <c r="G12" s="239" t="s">
        <v>1</v>
      </c>
      <c r="H12" s="239" t="s">
        <v>1</v>
      </c>
      <c r="I12" s="239" t="s">
        <v>2</v>
      </c>
      <c r="J12" s="239" t="s">
        <v>2</v>
      </c>
      <c r="K12" s="239" t="s">
        <v>2</v>
      </c>
      <c r="L12" s="239" t="s">
        <v>2</v>
      </c>
      <c r="M12" s="239" t="s">
        <v>2</v>
      </c>
      <c r="N12" s="239" t="s">
        <v>2</v>
      </c>
      <c r="O12" s="239" t="s">
        <v>2</v>
      </c>
      <c r="P12" s="239" t="s">
        <v>2</v>
      </c>
      <c r="Q12" s="239" t="s">
        <v>2</v>
      </c>
      <c r="R12" s="239" t="s">
        <v>2</v>
      </c>
      <c r="S12" s="239" t="s">
        <v>2</v>
      </c>
      <c r="T12" s="239" t="s">
        <v>2</v>
      </c>
      <c r="U12" s="239" t="s">
        <v>2</v>
      </c>
      <c r="V12" s="239" t="s">
        <v>2</v>
      </c>
      <c r="W12" s="239" t="s">
        <v>2</v>
      </c>
      <c r="X12" s="239" t="s">
        <v>2</v>
      </c>
      <c r="Y12" s="40"/>
      <c r="Z12" s="239">
        <f t="shared" ref="Z12" si="2">SUM(G12:X13)</f>
        <v>0</v>
      </c>
      <c r="AA12" s="40"/>
      <c r="AB12" s="40"/>
      <c r="AC12" t="s">
        <v>81</v>
      </c>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row>
    <row r="13" spans="1:121" s="41" customFormat="1" ht="10.5" customHeight="1" x14ac:dyDescent="0.25">
      <c r="A13" s="250"/>
      <c r="B13" s="252"/>
      <c r="C13" s="249"/>
      <c r="D13" s="252"/>
      <c r="E13" s="238"/>
      <c r="F13" s="247"/>
      <c r="G13" s="240"/>
      <c r="H13" s="240"/>
      <c r="I13" s="240"/>
      <c r="J13" s="240"/>
      <c r="K13" s="240"/>
      <c r="L13" s="240"/>
      <c r="M13" s="240"/>
      <c r="N13" s="240"/>
      <c r="O13" s="240"/>
      <c r="P13" s="240"/>
      <c r="Q13" s="240"/>
      <c r="R13" s="240"/>
      <c r="S13" s="240"/>
      <c r="T13" s="240"/>
      <c r="U13" s="240"/>
      <c r="V13" s="240"/>
      <c r="W13" s="240"/>
      <c r="X13" s="240"/>
      <c r="Y13" s="40"/>
      <c r="Z13" s="240"/>
      <c r="AA13" s="40"/>
      <c r="AB13" s="40"/>
      <c r="AC13" t="s">
        <v>82</v>
      </c>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row>
    <row r="14" spans="1:121" s="41" customFormat="1" ht="10.5" customHeight="1" x14ac:dyDescent="0.25">
      <c r="A14" s="250">
        <f t="shared" ref="A14" si="3">A12+1</f>
        <v>4</v>
      </c>
      <c r="B14" s="251" t="s">
        <v>61</v>
      </c>
      <c r="C14" s="248">
        <v>100000</v>
      </c>
      <c r="D14" s="251"/>
      <c r="E14" s="238">
        <v>0.01</v>
      </c>
      <c r="F14" s="247"/>
      <c r="G14" s="239" t="s">
        <v>1</v>
      </c>
      <c r="H14" s="239" t="s">
        <v>1</v>
      </c>
      <c r="I14" s="239" t="s">
        <v>2</v>
      </c>
      <c r="J14" s="239" t="s">
        <v>2</v>
      </c>
      <c r="K14" s="239" t="s">
        <v>2</v>
      </c>
      <c r="L14" s="239" t="s">
        <v>2</v>
      </c>
      <c r="M14" s="239" t="s">
        <v>2</v>
      </c>
      <c r="N14" s="239" t="s">
        <v>2</v>
      </c>
      <c r="O14" s="239" t="s">
        <v>2</v>
      </c>
      <c r="P14" s="239" t="s">
        <v>2</v>
      </c>
      <c r="Q14" s="239" t="s">
        <v>2</v>
      </c>
      <c r="R14" s="239" t="s">
        <v>2</v>
      </c>
      <c r="S14" s="239" t="s">
        <v>2</v>
      </c>
      <c r="T14" s="239" t="s">
        <v>2</v>
      </c>
      <c r="U14" s="239" t="s">
        <v>2</v>
      </c>
      <c r="V14" s="239" t="s">
        <v>2</v>
      </c>
      <c r="W14" s="239" t="s">
        <v>2</v>
      </c>
      <c r="X14" s="239" t="s">
        <v>2</v>
      </c>
      <c r="Y14" s="40"/>
      <c r="Z14" s="239">
        <f t="shared" ref="Z14" si="4">SUM(G14:X15)</f>
        <v>0</v>
      </c>
      <c r="AA14" s="40"/>
      <c r="AB14" s="40"/>
      <c r="AC14" t="s">
        <v>84</v>
      </c>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row>
    <row r="15" spans="1:121" s="41" customFormat="1" ht="10.5" customHeight="1" x14ac:dyDescent="0.25">
      <c r="A15" s="250"/>
      <c r="B15" s="252"/>
      <c r="C15" s="249"/>
      <c r="D15" s="252"/>
      <c r="E15" s="238"/>
      <c r="F15" s="247"/>
      <c r="G15" s="240"/>
      <c r="H15" s="240"/>
      <c r="I15" s="240"/>
      <c r="J15" s="240"/>
      <c r="K15" s="240"/>
      <c r="L15" s="240"/>
      <c r="M15" s="240"/>
      <c r="N15" s="240"/>
      <c r="O15" s="240"/>
      <c r="P15" s="240"/>
      <c r="Q15" s="240"/>
      <c r="R15" s="240"/>
      <c r="S15" s="240"/>
      <c r="T15" s="240"/>
      <c r="U15" s="240"/>
      <c r="V15" s="240"/>
      <c r="W15" s="240"/>
      <c r="X15" s="240"/>
      <c r="Y15" s="40"/>
      <c r="Z15" s="2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row>
    <row r="16" spans="1:121" s="41" customFormat="1" ht="10.5" customHeight="1" x14ac:dyDescent="0.25">
      <c r="A16" s="250">
        <f t="shared" ref="A16" si="5">A14+1</f>
        <v>5</v>
      </c>
      <c r="B16" s="251" t="s">
        <v>62</v>
      </c>
      <c r="C16" s="248">
        <v>10000</v>
      </c>
      <c r="D16" s="251"/>
      <c r="E16" s="238"/>
      <c r="F16" s="247"/>
      <c r="G16" s="239" t="s">
        <v>1</v>
      </c>
      <c r="H16" s="239" t="s">
        <v>1</v>
      </c>
      <c r="I16" s="239" t="s">
        <v>2</v>
      </c>
      <c r="J16" s="239" t="s">
        <v>2</v>
      </c>
      <c r="K16" s="239" t="s">
        <v>2</v>
      </c>
      <c r="L16" s="239" t="s">
        <v>2</v>
      </c>
      <c r="M16" s="239" t="s">
        <v>2</v>
      </c>
      <c r="N16" s="239" t="s">
        <v>2</v>
      </c>
      <c r="O16" s="239" t="s">
        <v>2</v>
      </c>
      <c r="P16" s="239" t="s">
        <v>2</v>
      </c>
      <c r="Q16" s="239" t="s">
        <v>2</v>
      </c>
      <c r="R16" s="239" t="s">
        <v>2</v>
      </c>
      <c r="S16" s="239" t="s">
        <v>2</v>
      </c>
      <c r="T16" s="239" t="s">
        <v>2</v>
      </c>
      <c r="U16" s="239" t="s">
        <v>2</v>
      </c>
      <c r="V16" s="239" t="s">
        <v>2</v>
      </c>
      <c r="W16" s="239" t="s">
        <v>2</v>
      </c>
      <c r="X16" s="239" t="s">
        <v>2</v>
      </c>
      <c r="Y16" s="40"/>
      <c r="Z16" s="239">
        <f t="shared" ref="Z16" si="6">SUM(G16:X17)</f>
        <v>0</v>
      </c>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row>
    <row r="17" spans="1:121" s="41" customFormat="1" ht="10.5" customHeight="1" x14ac:dyDescent="0.25">
      <c r="A17" s="250"/>
      <c r="B17" s="252"/>
      <c r="C17" s="249"/>
      <c r="D17" s="252"/>
      <c r="E17" s="238"/>
      <c r="F17" s="247"/>
      <c r="G17" s="240"/>
      <c r="H17" s="240"/>
      <c r="I17" s="240"/>
      <c r="J17" s="240"/>
      <c r="K17" s="240"/>
      <c r="L17" s="240"/>
      <c r="M17" s="240"/>
      <c r="N17" s="240"/>
      <c r="O17" s="240"/>
      <c r="P17" s="240"/>
      <c r="Q17" s="240"/>
      <c r="R17" s="240"/>
      <c r="S17" s="240"/>
      <c r="T17" s="240"/>
      <c r="U17" s="240"/>
      <c r="V17" s="240"/>
      <c r="W17" s="240"/>
      <c r="X17" s="240"/>
      <c r="Y17" s="40"/>
      <c r="Z17" s="2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row>
    <row r="18" spans="1:121" s="41" customFormat="1" ht="10.5" customHeight="1" x14ac:dyDescent="0.25">
      <c r="A18" s="250">
        <f t="shared" ref="A18" si="7">A16+1</f>
        <v>6</v>
      </c>
      <c r="B18" s="251" t="s">
        <v>63</v>
      </c>
      <c r="C18" s="248">
        <v>1000</v>
      </c>
      <c r="D18" s="251"/>
      <c r="E18" s="238"/>
      <c r="F18" s="247"/>
      <c r="G18" s="239" t="s">
        <v>1</v>
      </c>
      <c r="H18" s="239" t="s">
        <v>1</v>
      </c>
      <c r="I18" s="239" t="s">
        <v>2</v>
      </c>
      <c r="J18" s="239" t="s">
        <v>2</v>
      </c>
      <c r="K18" s="239" t="s">
        <v>2</v>
      </c>
      <c r="L18" s="239" t="s">
        <v>2</v>
      </c>
      <c r="M18" s="239" t="s">
        <v>2</v>
      </c>
      <c r="N18" s="239" t="s">
        <v>2</v>
      </c>
      <c r="O18" s="239" t="s">
        <v>2</v>
      </c>
      <c r="P18" s="239" t="s">
        <v>2</v>
      </c>
      <c r="Q18" s="239" t="s">
        <v>2</v>
      </c>
      <c r="R18" s="239" t="s">
        <v>2</v>
      </c>
      <c r="S18" s="239" t="s">
        <v>2</v>
      </c>
      <c r="T18" s="239" t="s">
        <v>2</v>
      </c>
      <c r="U18" s="239" t="s">
        <v>2</v>
      </c>
      <c r="V18" s="239" t="s">
        <v>2</v>
      </c>
      <c r="W18" s="239" t="s">
        <v>2</v>
      </c>
      <c r="X18" s="239" t="s">
        <v>2</v>
      </c>
      <c r="Y18" s="40"/>
      <c r="Z18" s="239">
        <f t="shared" ref="Z18" si="8">SUM(G18:X19)</f>
        <v>0</v>
      </c>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row>
    <row r="19" spans="1:121" s="41" customFormat="1" ht="10.5" customHeight="1" x14ac:dyDescent="0.25">
      <c r="A19" s="250"/>
      <c r="B19" s="252"/>
      <c r="C19" s="249"/>
      <c r="D19" s="252"/>
      <c r="E19" s="238"/>
      <c r="F19" s="247"/>
      <c r="G19" s="240"/>
      <c r="H19" s="240"/>
      <c r="I19" s="240"/>
      <c r="J19" s="240"/>
      <c r="K19" s="240"/>
      <c r="L19" s="240"/>
      <c r="M19" s="240"/>
      <c r="N19" s="240"/>
      <c r="O19" s="240"/>
      <c r="P19" s="240"/>
      <c r="Q19" s="240"/>
      <c r="R19" s="240"/>
      <c r="S19" s="240"/>
      <c r="T19" s="240"/>
      <c r="U19" s="240"/>
      <c r="V19" s="240"/>
      <c r="W19" s="240"/>
      <c r="X19" s="240"/>
      <c r="Y19" s="40"/>
      <c r="Z19" s="2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row>
    <row r="20" spans="1:121" s="41" customFormat="1" ht="10.5" customHeight="1" x14ac:dyDescent="0.25">
      <c r="A20" s="250">
        <f t="shared" ref="A20:A24" si="9">A18+1</f>
        <v>7</v>
      </c>
      <c r="B20" s="251" t="s">
        <v>64</v>
      </c>
      <c r="C20" s="248">
        <v>100</v>
      </c>
      <c r="D20" s="251"/>
      <c r="E20" s="238"/>
      <c r="F20" s="247"/>
      <c r="G20" s="239" t="s">
        <v>1</v>
      </c>
      <c r="H20" s="239" t="s">
        <v>1</v>
      </c>
      <c r="I20" s="239" t="s">
        <v>2</v>
      </c>
      <c r="J20" s="239" t="s">
        <v>2</v>
      </c>
      <c r="K20" s="239" t="s">
        <v>2</v>
      </c>
      <c r="L20" s="239" t="s">
        <v>2</v>
      </c>
      <c r="M20" s="239" t="s">
        <v>2</v>
      </c>
      <c r="N20" s="239" t="s">
        <v>2</v>
      </c>
      <c r="O20" s="239" t="s">
        <v>2</v>
      </c>
      <c r="P20" s="239" t="s">
        <v>2</v>
      </c>
      <c r="Q20" s="239" t="s">
        <v>2</v>
      </c>
      <c r="R20" s="239" t="s">
        <v>2</v>
      </c>
      <c r="S20" s="239" t="s">
        <v>2</v>
      </c>
      <c r="T20" s="239" t="s">
        <v>2</v>
      </c>
      <c r="U20" s="239" t="s">
        <v>2</v>
      </c>
      <c r="V20" s="239" t="s">
        <v>2</v>
      </c>
      <c r="W20" s="239" t="s">
        <v>2</v>
      </c>
      <c r="X20" s="239" t="s">
        <v>2</v>
      </c>
      <c r="Y20" s="40"/>
      <c r="Z20" s="239">
        <f t="shared" ref="Z20" si="10">SUM(G20:X21)</f>
        <v>0</v>
      </c>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row>
    <row r="21" spans="1:121" s="41" customFormat="1" ht="10.5" customHeight="1" x14ac:dyDescent="0.25">
      <c r="A21" s="250"/>
      <c r="B21" s="252"/>
      <c r="C21" s="249"/>
      <c r="D21" s="252"/>
      <c r="E21" s="238"/>
      <c r="F21" s="247"/>
      <c r="G21" s="240"/>
      <c r="H21" s="240"/>
      <c r="I21" s="240"/>
      <c r="J21" s="240"/>
      <c r="K21" s="240"/>
      <c r="L21" s="240"/>
      <c r="M21" s="240"/>
      <c r="N21" s="240"/>
      <c r="O21" s="240"/>
      <c r="P21" s="240"/>
      <c r="Q21" s="240"/>
      <c r="R21" s="240"/>
      <c r="S21" s="240"/>
      <c r="T21" s="240"/>
      <c r="U21" s="240"/>
      <c r="V21" s="240"/>
      <c r="W21" s="240"/>
      <c r="X21" s="240"/>
      <c r="Y21" s="40"/>
      <c r="Z21" s="2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row>
    <row r="22" spans="1:121" s="41" customFormat="1" ht="10.5" customHeight="1" x14ac:dyDescent="0.25">
      <c r="A22" s="250">
        <f t="shared" si="9"/>
        <v>8</v>
      </c>
      <c r="B22" s="251" t="s">
        <v>65</v>
      </c>
      <c r="C22" s="248">
        <v>10</v>
      </c>
      <c r="D22" s="42"/>
      <c r="E22" s="238"/>
      <c r="F22" s="43"/>
      <c r="G22" s="239" t="s">
        <v>1</v>
      </c>
      <c r="H22" s="239" t="s">
        <v>1</v>
      </c>
      <c r="I22" s="239" t="s">
        <v>2</v>
      </c>
      <c r="J22" s="239" t="s">
        <v>2</v>
      </c>
      <c r="K22" s="239" t="s">
        <v>2</v>
      </c>
      <c r="L22" s="239" t="s">
        <v>2</v>
      </c>
      <c r="M22" s="239" t="s">
        <v>2</v>
      </c>
      <c r="N22" s="239" t="s">
        <v>2</v>
      </c>
      <c r="O22" s="239" t="s">
        <v>2</v>
      </c>
      <c r="P22" s="239" t="s">
        <v>2</v>
      </c>
      <c r="Q22" s="239" t="s">
        <v>2</v>
      </c>
      <c r="R22" s="239" t="s">
        <v>2</v>
      </c>
      <c r="S22" s="239" t="s">
        <v>2</v>
      </c>
      <c r="T22" s="239" t="s">
        <v>2</v>
      </c>
      <c r="U22" s="239" t="s">
        <v>2</v>
      </c>
      <c r="V22" s="239" t="s">
        <v>2</v>
      </c>
      <c r="W22" s="239" t="s">
        <v>2</v>
      </c>
      <c r="X22" s="239" t="s">
        <v>2</v>
      </c>
      <c r="Y22" s="40"/>
      <c r="Z22" s="239">
        <f t="shared" ref="Z22" si="11">SUM(G22:X23)</f>
        <v>0</v>
      </c>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row>
    <row r="23" spans="1:121" s="41" customFormat="1" ht="10.5" customHeight="1" x14ac:dyDescent="0.25">
      <c r="A23" s="250"/>
      <c r="B23" s="252"/>
      <c r="C23" s="249"/>
      <c r="D23" s="42"/>
      <c r="E23" s="238"/>
      <c r="F23" s="43"/>
      <c r="G23" s="240"/>
      <c r="H23" s="240"/>
      <c r="I23" s="240"/>
      <c r="J23" s="240"/>
      <c r="K23" s="240"/>
      <c r="L23" s="240"/>
      <c r="M23" s="240"/>
      <c r="N23" s="240"/>
      <c r="O23" s="240"/>
      <c r="P23" s="240"/>
      <c r="Q23" s="240"/>
      <c r="R23" s="240"/>
      <c r="S23" s="240"/>
      <c r="T23" s="240"/>
      <c r="U23" s="240"/>
      <c r="V23" s="240"/>
      <c r="W23" s="240"/>
      <c r="X23" s="240"/>
      <c r="Y23" s="40"/>
      <c r="Z23" s="2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row>
    <row r="24" spans="1:121" s="41" customFormat="1" ht="10.5" customHeight="1" x14ac:dyDescent="0.25">
      <c r="A24" s="250">
        <f t="shared" si="9"/>
        <v>9</v>
      </c>
      <c r="B24" s="251" t="s">
        <v>67</v>
      </c>
      <c r="C24" s="248">
        <v>1</v>
      </c>
      <c r="D24" s="251"/>
      <c r="E24" s="238"/>
      <c r="F24" s="247"/>
      <c r="G24" s="239" t="s">
        <v>1</v>
      </c>
      <c r="H24" s="239" t="s">
        <v>1</v>
      </c>
      <c r="I24" s="239" t="s">
        <v>2</v>
      </c>
      <c r="J24" s="239" t="s">
        <v>2</v>
      </c>
      <c r="K24" s="239" t="s">
        <v>2</v>
      </c>
      <c r="L24" s="239" t="s">
        <v>2</v>
      </c>
      <c r="M24" s="239" t="s">
        <v>2</v>
      </c>
      <c r="N24" s="239" t="s">
        <v>2</v>
      </c>
      <c r="O24" s="239" t="s">
        <v>2</v>
      </c>
      <c r="P24" s="239" t="s">
        <v>2</v>
      </c>
      <c r="Q24" s="239" t="s">
        <v>2</v>
      </c>
      <c r="R24" s="239" t="s">
        <v>2</v>
      </c>
      <c r="S24" s="239" t="s">
        <v>2</v>
      </c>
      <c r="T24" s="239" t="s">
        <v>2</v>
      </c>
      <c r="U24" s="239" t="s">
        <v>2</v>
      </c>
      <c r="V24" s="239" t="s">
        <v>2</v>
      </c>
      <c r="W24" s="239" t="s">
        <v>2</v>
      </c>
      <c r="X24" s="239" t="s">
        <v>2</v>
      </c>
      <c r="Y24" s="40"/>
      <c r="Z24" s="239">
        <f t="shared" ref="Z24" si="12">SUM(G24:X25)</f>
        <v>0</v>
      </c>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row>
    <row r="25" spans="1:121" s="41" customFormat="1" ht="10.5" customHeight="1" x14ac:dyDescent="0.25">
      <c r="A25" s="250"/>
      <c r="B25" s="252"/>
      <c r="C25" s="249"/>
      <c r="D25" s="252"/>
      <c r="E25" s="238"/>
      <c r="F25" s="247"/>
      <c r="G25" s="240"/>
      <c r="H25" s="240"/>
      <c r="I25" s="240"/>
      <c r="J25" s="240"/>
      <c r="K25" s="240"/>
      <c r="L25" s="240"/>
      <c r="M25" s="240"/>
      <c r="N25" s="240"/>
      <c r="O25" s="240"/>
      <c r="P25" s="240"/>
      <c r="Q25" s="240"/>
      <c r="R25" s="240"/>
      <c r="S25" s="240"/>
      <c r="T25" s="240"/>
      <c r="U25" s="240"/>
      <c r="V25" s="240"/>
      <c r="W25" s="240"/>
      <c r="X25" s="240"/>
      <c r="Y25" s="40"/>
      <c r="Z25" s="2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row>
    <row r="26" spans="1:121" s="41" customFormat="1" ht="10.5" customHeight="1" x14ac:dyDescent="0.25">
      <c r="A26" s="250">
        <f t="shared" ref="A26" si="13">A24+1</f>
        <v>10</v>
      </c>
      <c r="B26" s="251" t="s">
        <v>66</v>
      </c>
      <c r="C26" s="248">
        <v>100000000</v>
      </c>
      <c r="D26" s="251"/>
      <c r="E26" s="238"/>
      <c r="F26" s="247"/>
      <c r="G26" s="239" t="s">
        <v>1</v>
      </c>
      <c r="H26" s="239" t="s">
        <v>1</v>
      </c>
      <c r="I26" s="239" t="s">
        <v>2</v>
      </c>
      <c r="J26" s="239" t="s">
        <v>2</v>
      </c>
      <c r="K26" s="239" t="s">
        <v>2</v>
      </c>
      <c r="L26" s="239" t="s">
        <v>2</v>
      </c>
      <c r="M26" s="239" t="s">
        <v>2</v>
      </c>
      <c r="N26" s="239" t="s">
        <v>2</v>
      </c>
      <c r="O26" s="239" t="s">
        <v>2</v>
      </c>
      <c r="P26" s="239" t="s">
        <v>2</v>
      </c>
      <c r="Q26" s="239" t="s">
        <v>2</v>
      </c>
      <c r="R26" s="239" t="s">
        <v>2</v>
      </c>
      <c r="S26" s="239" t="s">
        <v>2</v>
      </c>
      <c r="T26" s="239" t="s">
        <v>2</v>
      </c>
      <c r="U26" s="239" t="s">
        <v>2</v>
      </c>
      <c r="V26" s="239" t="s">
        <v>2</v>
      </c>
      <c r="W26" s="239" t="s">
        <v>2</v>
      </c>
      <c r="X26" s="239" t="s">
        <v>2</v>
      </c>
      <c r="Y26" s="40"/>
      <c r="Z26" s="239">
        <f t="shared" ref="Z26" si="14">SUM(G26:X27)</f>
        <v>0</v>
      </c>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row>
    <row r="27" spans="1:121" s="41" customFormat="1" ht="10.5" customHeight="1" x14ac:dyDescent="0.25">
      <c r="A27" s="250"/>
      <c r="B27" s="252"/>
      <c r="C27" s="249"/>
      <c r="D27" s="252"/>
      <c r="E27" s="238"/>
      <c r="F27" s="247"/>
      <c r="G27" s="240"/>
      <c r="H27" s="240"/>
      <c r="I27" s="240"/>
      <c r="J27" s="240"/>
      <c r="K27" s="240"/>
      <c r="L27" s="240"/>
      <c r="M27" s="240"/>
      <c r="N27" s="240"/>
      <c r="O27" s="240"/>
      <c r="P27" s="240"/>
      <c r="Q27" s="240"/>
      <c r="R27" s="240"/>
      <c r="S27" s="240"/>
      <c r="T27" s="240"/>
      <c r="U27" s="240"/>
      <c r="V27" s="240"/>
      <c r="W27" s="240"/>
      <c r="X27" s="240"/>
      <c r="Y27" s="40"/>
      <c r="Z27" s="2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row>
    <row r="28" spans="1:121" s="41" customFormat="1" ht="10.5" customHeight="1" x14ac:dyDescent="0.25">
      <c r="A28" s="241">
        <f t="shared" ref="A28" si="15">A26+1</f>
        <v>11</v>
      </c>
      <c r="B28" s="253" t="s">
        <v>68</v>
      </c>
      <c r="C28" s="248">
        <v>10000000</v>
      </c>
      <c r="D28" s="253"/>
      <c r="E28" s="238"/>
      <c r="F28" s="247"/>
      <c r="G28" s="239" t="s">
        <v>1</v>
      </c>
      <c r="H28" s="239" t="s">
        <v>1</v>
      </c>
      <c r="I28" s="239" t="s">
        <v>2</v>
      </c>
      <c r="J28" s="239" t="s">
        <v>2</v>
      </c>
      <c r="K28" s="239" t="s">
        <v>2</v>
      </c>
      <c r="L28" s="239" t="s">
        <v>2</v>
      </c>
      <c r="M28" s="239" t="s">
        <v>2</v>
      </c>
      <c r="N28" s="239" t="s">
        <v>2</v>
      </c>
      <c r="O28" s="239" t="s">
        <v>2</v>
      </c>
      <c r="P28" s="239" t="s">
        <v>2</v>
      </c>
      <c r="Q28" s="239" t="s">
        <v>2</v>
      </c>
      <c r="R28" s="239" t="s">
        <v>2</v>
      </c>
      <c r="S28" s="239" t="s">
        <v>2</v>
      </c>
      <c r="T28" s="239" t="s">
        <v>2</v>
      </c>
      <c r="U28" s="239" t="s">
        <v>2</v>
      </c>
      <c r="V28" s="239" t="s">
        <v>2</v>
      </c>
      <c r="W28" s="239" t="s">
        <v>2</v>
      </c>
      <c r="X28" s="239" t="s">
        <v>2</v>
      </c>
      <c r="Y28" s="40"/>
      <c r="Z28" s="239">
        <f t="shared" ref="Z28" si="16">SUM(G28:X29)</f>
        <v>0</v>
      </c>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row>
    <row r="29" spans="1:121" s="41" customFormat="1" ht="10.5" customHeight="1" x14ac:dyDescent="0.25">
      <c r="A29" s="241"/>
      <c r="B29" s="254"/>
      <c r="C29" s="249"/>
      <c r="D29" s="254"/>
      <c r="E29" s="238"/>
      <c r="F29" s="247"/>
      <c r="G29" s="240"/>
      <c r="H29" s="240"/>
      <c r="I29" s="240"/>
      <c r="J29" s="240"/>
      <c r="K29" s="240"/>
      <c r="L29" s="240"/>
      <c r="M29" s="240"/>
      <c r="N29" s="240"/>
      <c r="O29" s="240"/>
      <c r="P29" s="240"/>
      <c r="Q29" s="240"/>
      <c r="R29" s="240"/>
      <c r="S29" s="240"/>
      <c r="T29" s="240"/>
      <c r="U29" s="240"/>
      <c r="V29" s="240"/>
      <c r="W29" s="240"/>
      <c r="X29" s="240"/>
      <c r="Y29" s="40"/>
      <c r="Z29" s="2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row>
    <row r="30" spans="1:121" s="41" customFormat="1" ht="10.5" customHeight="1" x14ac:dyDescent="0.25">
      <c r="A30" s="241">
        <f t="shared" ref="A30:A76" si="17">A28+1</f>
        <v>12</v>
      </c>
      <c r="B30" s="253" t="s">
        <v>5</v>
      </c>
      <c r="C30" s="248">
        <v>1000000</v>
      </c>
      <c r="D30" s="253"/>
      <c r="E30" s="238"/>
      <c r="F30" s="247"/>
      <c r="G30" s="239" t="s">
        <v>1</v>
      </c>
      <c r="H30" s="239" t="s">
        <v>1</v>
      </c>
      <c r="I30" s="239" t="s">
        <v>2</v>
      </c>
      <c r="J30" s="239" t="s">
        <v>2</v>
      </c>
      <c r="K30" s="239" t="s">
        <v>2</v>
      </c>
      <c r="L30" s="239" t="s">
        <v>2</v>
      </c>
      <c r="M30" s="239" t="s">
        <v>2</v>
      </c>
      <c r="N30" s="239" t="s">
        <v>2</v>
      </c>
      <c r="O30" s="239" t="s">
        <v>2</v>
      </c>
      <c r="P30" s="239" t="s">
        <v>2</v>
      </c>
      <c r="Q30" s="239" t="s">
        <v>2</v>
      </c>
      <c r="R30" s="239" t="s">
        <v>2</v>
      </c>
      <c r="S30" s="239" t="s">
        <v>2</v>
      </c>
      <c r="T30" s="239" t="s">
        <v>2</v>
      </c>
      <c r="U30" s="239" t="s">
        <v>2</v>
      </c>
      <c r="V30" s="239" t="s">
        <v>2</v>
      </c>
      <c r="W30" s="239" t="s">
        <v>2</v>
      </c>
      <c r="X30" s="239" t="s">
        <v>2</v>
      </c>
      <c r="Y30" s="40"/>
      <c r="Z30" s="239">
        <f t="shared" ref="Z30" si="18">SUM(G30:X31)</f>
        <v>0</v>
      </c>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row>
    <row r="31" spans="1:121" s="41" customFormat="1" ht="10.5" customHeight="1" x14ac:dyDescent="0.25">
      <c r="A31" s="241"/>
      <c r="B31" s="254"/>
      <c r="C31" s="249"/>
      <c r="D31" s="254"/>
      <c r="E31" s="238"/>
      <c r="F31" s="247"/>
      <c r="G31" s="240"/>
      <c r="H31" s="240"/>
      <c r="I31" s="240"/>
      <c r="J31" s="240"/>
      <c r="K31" s="240"/>
      <c r="L31" s="240"/>
      <c r="M31" s="240"/>
      <c r="N31" s="240"/>
      <c r="O31" s="240"/>
      <c r="P31" s="240"/>
      <c r="Q31" s="240"/>
      <c r="R31" s="240"/>
      <c r="S31" s="240"/>
      <c r="T31" s="240"/>
      <c r="U31" s="240"/>
      <c r="V31" s="240"/>
      <c r="W31" s="240"/>
      <c r="X31" s="240"/>
      <c r="Y31" s="40"/>
      <c r="Z31" s="2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row>
    <row r="32" spans="1:121" s="41" customFormat="1" ht="10.5" customHeight="1" x14ac:dyDescent="0.25">
      <c r="A32" s="241">
        <f t="shared" si="17"/>
        <v>13</v>
      </c>
      <c r="B32" s="253" t="s">
        <v>6</v>
      </c>
      <c r="C32" s="248">
        <v>100000</v>
      </c>
      <c r="D32" s="253"/>
      <c r="E32" s="238"/>
      <c r="F32" s="247"/>
      <c r="G32" s="239" t="s">
        <v>1</v>
      </c>
      <c r="H32" s="239" t="s">
        <v>1</v>
      </c>
      <c r="I32" s="239" t="s">
        <v>2</v>
      </c>
      <c r="J32" s="239" t="s">
        <v>2</v>
      </c>
      <c r="K32" s="239" t="s">
        <v>2</v>
      </c>
      <c r="L32" s="239" t="s">
        <v>2</v>
      </c>
      <c r="M32" s="239" t="s">
        <v>2</v>
      </c>
      <c r="N32" s="239" t="s">
        <v>2</v>
      </c>
      <c r="O32" s="239" t="s">
        <v>2</v>
      </c>
      <c r="P32" s="239" t="s">
        <v>2</v>
      </c>
      <c r="Q32" s="239" t="s">
        <v>2</v>
      </c>
      <c r="R32" s="239" t="s">
        <v>2</v>
      </c>
      <c r="S32" s="239" t="s">
        <v>2</v>
      </c>
      <c r="T32" s="239" t="s">
        <v>2</v>
      </c>
      <c r="U32" s="239" t="s">
        <v>2</v>
      </c>
      <c r="V32" s="239" t="s">
        <v>2</v>
      </c>
      <c r="W32" s="239" t="s">
        <v>2</v>
      </c>
      <c r="X32" s="239" t="s">
        <v>2</v>
      </c>
      <c r="Y32" s="40"/>
      <c r="Z32" s="239">
        <f t="shared" ref="Z32" si="19">SUM(G32:X33)</f>
        <v>0</v>
      </c>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row>
    <row r="33" spans="1:121" s="41" customFormat="1" ht="10.5" customHeight="1" x14ac:dyDescent="0.25">
      <c r="A33" s="241"/>
      <c r="B33" s="254"/>
      <c r="C33" s="249"/>
      <c r="D33" s="254"/>
      <c r="E33" s="238"/>
      <c r="F33" s="247"/>
      <c r="G33" s="240"/>
      <c r="H33" s="240"/>
      <c r="I33" s="240"/>
      <c r="J33" s="240"/>
      <c r="K33" s="240"/>
      <c r="L33" s="240"/>
      <c r="M33" s="240"/>
      <c r="N33" s="240"/>
      <c r="O33" s="240"/>
      <c r="P33" s="240"/>
      <c r="Q33" s="240"/>
      <c r="R33" s="240"/>
      <c r="S33" s="240"/>
      <c r="T33" s="240"/>
      <c r="U33" s="240"/>
      <c r="V33" s="240"/>
      <c r="W33" s="240"/>
      <c r="X33" s="240"/>
      <c r="Y33" s="40"/>
      <c r="Z33" s="2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row>
    <row r="34" spans="1:121" s="41" customFormat="1" ht="10.5" customHeight="1" x14ac:dyDescent="0.25">
      <c r="A34" s="241">
        <f t="shared" si="17"/>
        <v>14</v>
      </c>
      <c r="B34" s="253" t="s">
        <v>7</v>
      </c>
      <c r="C34" s="248">
        <v>10000</v>
      </c>
      <c r="D34" s="253"/>
      <c r="E34" s="238"/>
      <c r="F34" s="247"/>
      <c r="G34" s="239" t="s">
        <v>1</v>
      </c>
      <c r="H34" s="239" t="s">
        <v>1</v>
      </c>
      <c r="I34" s="239" t="s">
        <v>2</v>
      </c>
      <c r="J34" s="239" t="s">
        <v>2</v>
      </c>
      <c r="K34" s="239" t="s">
        <v>2</v>
      </c>
      <c r="L34" s="239" t="s">
        <v>2</v>
      </c>
      <c r="M34" s="239" t="s">
        <v>2</v>
      </c>
      <c r="N34" s="239" t="s">
        <v>2</v>
      </c>
      <c r="O34" s="239" t="s">
        <v>2</v>
      </c>
      <c r="P34" s="239" t="s">
        <v>2</v>
      </c>
      <c r="Q34" s="239" t="s">
        <v>2</v>
      </c>
      <c r="R34" s="239" t="s">
        <v>2</v>
      </c>
      <c r="S34" s="239" t="s">
        <v>2</v>
      </c>
      <c r="T34" s="239" t="s">
        <v>2</v>
      </c>
      <c r="U34" s="239" t="s">
        <v>2</v>
      </c>
      <c r="V34" s="239" t="s">
        <v>2</v>
      </c>
      <c r="W34" s="239" t="s">
        <v>2</v>
      </c>
      <c r="X34" s="239" t="s">
        <v>2</v>
      </c>
      <c r="Y34" s="40"/>
      <c r="Z34" s="239">
        <f t="shared" ref="Z34" si="20">SUM(G34:X35)</f>
        <v>0</v>
      </c>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row>
    <row r="35" spans="1:121" s="41" customFormat="1" ht="10.5" customHeight="1" x14ac:dyDescent="0.25">
      <c r="A35" s="241"/>
      <c r="B35" s="254"/>
      <c r="C35" s="249"/>
      <c r="D35" s="254"/>
      <c r="E35" s="238"/>
      <c r="F35" s="247"/>
      <c r="G35" s="240"/>
      <c r="H35" s="240"/>
      <c r="I35" s="240"/>
      <c r="J35" s="240"/>
      <c r="K35" s="240"/>
      <c r="L35" s="240"/>
      <c r="M35" s="240"/>
      <c r="N35" s="240"/>
      <c r="O35" s="240"/>
      <c r="P35" s="240"/>
      <c r="Q35" s="240"/>
      <c r="R35" s="240"/>
      <c r="S35" s="240"/>
      <c r="T35" s="240"/>
      <c r="U35" s="240"/>
      <c r="V35" s="240"/>
      <c r="W35" s="240"/>
      <c r="X35" s="240"/>
      <c r="Y35" s="40"/>
      <c r="Z35" s="2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row>
    <row r="36" spans="1:121" s="41" customFormat="1" ht="10.5" customHeight="1" x14ac:dyDescent="0.25">
      <c r="A36" s="241">
        <f t="shared" si="17"/>
        <v>15</v>
      </c>
      <c r="B36" s="253" t="s">
        <v>8</v>
      </c>
      <c r="C36" s="248">
        <v>1000</v>
      </c>
      <c r="D36" s="253"/>
      <c r="E36" s="238"/>
      <c r="F36" s="247"/>
      <c r="G36" s="239" t="s">
        <v>1</v>
      </c>
      <c r="H36" s="239" t="s">
        <v>1</v>
      </c>
      <c r="I36" s="239" t="s">
        <v>2</v>
      </c>
      <c r="J36" s="239" t="s">
        <v>2</v>
      </c>
      <c r="K36" s="239" t="s">
        <v>2</v>
      </c>
      <c r="L36" s="239" t="s">
        <v>2</v>
      </c>
      <c r="M36" s="239" t="s">
        <v>2</v>
      </c>
      <c r="N36" s="239" t="s">
        <v>2</v>
      </c>
      <c r="O36" s="239" t="s">
        <v>2</v>
      </c>
      <c r="P36" s="239" t="s">
        <v>2</v>
      </c>
      <c r="Q36" s="239" t="s">
        <v>2</v>
      </c>
      <c r="R36" s="239" t="s">
        <v>2</v>
      </c>
      <c r="S36" s="239" t="s">
        <v>2</v>
      </c>
      <c r="T36" s="239" t="s">
        <v>2</v>
      </c>
      <c r="U36" s="239" t="s">
        <v>2</v>
      </c>
      <c r="V36" s="239" t="s">
        <v>2</v>
      </c>
      <c r="W36" s="239" t="s">
        <v>2</v>
      </c>
      <c r="X36" s="239" t="s">
        <v>2</v>
      </c>
      <c r="Y36" s="40"/>
      <c r="Z36" s="239">
        <f t="shared" ref="Z36" si="21">SUM(G36:X37)</f>
        <v>0</v>
      </c>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row>
    <row r="37" spans="1:121" s="41" customFormat="1" ht="10.5" customHeight="1" x14ac:dyDescent="0.25">
      <c r="A37" s="241"/>
      <c r="B37" s="254"/>
      <c r="C37" s="249"/>
      <c r="D37" s="254"/>
      <c r="E37" s="238"/>
      <c r="F37" s="247"/>
      <c r="G37" s="240"/>
      <c r="H37" s="240"/>
      <c r="I37" s="240"/>
      <c r="J37" s="240"/>
      <c r="K37" s="240"/>
      <c r="L37" s="240"/>
      <c r="M37" s="240"/>
      <c r="N37" s="240"/>
      <c r="O37" s="240"/>
      <c r="P37" s="240"/>
      <c r="Q37" s="240"/>
      <c r="R37" s="240"/>
      <c r="S37" s="240"/>
      <c r="T37" s="240"/>
      <c r="U37" s="240"/>
      <c r="V37" s="240"/>
      <c r="W37" s="240"/>
      <c r="X37" s="240"/>
      <c r="Y37" s="40"/>
      <c r="Z37" s="2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row>
    <row r="38" spans="1:121" s="41" customFormat="1" ht="10.5" customHeight="1" x14ac:dyDescent="0.25">
      <c r="A38" s="241">
        <f t="shared" si="17"/>
        <v>16</v>
      </c>
      <c r="B38" s="253" t="s">
        <v>9</v>
      </c>
      <c r="C38" s="248">
        <v>100</v>
      </c>
      <c r="D38" s="253"/>
      <c r="E38" s="238"/>
      <c r="F38" s="247"/>
      <c r="G38" s="239" t="s">
        <v>1</v>
      </c>
      <c r="H38" s="239" t="s">
        <v>1</v>
      </c>
      <c r="I38" s="239" t="s">
        <v>2</v>
      </c>
      <c r="J38" s="239" t="s">
        <v>2</v>
      </c>
      <c r="K38" s="239" t="s">
        <v>2</v>
      </c>
      <c r="L38" s="239" t="s">
        <v>2</v>
      </c>
      <c r="M38" s="239" t="s">
        <v>2</v>
      </c>
      <c r="N38" s="239" t="s">
        <v>2</v>
      </c>
      <c r="O38" s="239" t="s">
        <v>2</v>
      </c>
      <c r="P38" s="239" t="s">
        <v>2</v>
      </c>
      <c r="Q38" s="239" t="s">
        <v>2</v>
      </c>
      <c r="R38" s="239" t="s">
        <v>2</v>
      </c>
      <c r="S38" s="239" t="s">
        <v>2</v>
      </c>
      <c r="T38" s="239" t="s">
        <v>2</v>
      </c>
      <c r="U38" s="239" t="s">
        <v>2</v>
      </c>
      <c r="V38" s="239" t="s">
        <v>2</v>
      </c>
      <c r="W38" s="239" t="s">
        <v>2</v>
      </c>
      <c r="X38" s="239" t="s">
        <v>2</v>
      </c>
      <c r="Y38" s="40"/>
      <c r="Z38" s="239">
        <f t="shared" ref="Z38" si="22">SUM(G38:X39)</f>
        <v>0</v>
      </c>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row>
    <row r="39" spans="1:121" s="41" customFormat="1" ht="10.5" customHeight="1" x14ac:dyDescent="0.25">
      <c r="A39" s="241"/>
      <c r="B39" s="254"/>
      <c r="C39" s="249"/>
      <c r="D39" s="254"/>
      <c r="E39" s="238"/>
      <c r="F39" s="247"/>
      <c r="G39" s="240"/>
      <c r="H39" s="240"/>
      <c r="I39" s="240"/>
      <c r="J39" s="240"/>
      <c r="K39" s="240"/>
      <c r="L39" s="240"/>
      <c r="M39" s="240"/>
      <c r="N39" s="240"/>
      <c r="O39" s="240"/>
      <c r="P39" s="240"/>
      <c r="Q39" s="240"/>
      <c r="R39" s="240"/>
      <c r="S39" s="240"/>
      <c r="T39" s="240"/>
      <c r="U39" s="240"/>
      <c r="V39" s="240"/>
      <c r="W39" s="240"/>
      <c r="X39" s="240"/>
      <c r="Y39" s="40"/>
      <c r="Z39" s="2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row>
    <row r="40" spans="1:121" s="41" customFormat="1" ht="10.5" customHeight="1" x14ac:dyDescent="0.25">
      <c r="A40" s="241">
        <f t="shared" si="17"/>
        <v>17</v>
      </c>
      <c r="B40" s="255" t="s">
        <v>32</v>
      </c>
      <c r="C40" s="248">
        <v>10</v>
      </c>
      <c r="D40" s="251"/>
      <c r="E40" s="238"/>
      <c r="F40" s="247"/>
      <c r="G40" s="239" t="s">
        <v>1</v>
      </c>
      <c r="H40" s="239" t="s">
        <v>1</v>
      </c>
      <c r="I40" s="239" t="s">
        <v>2</v>
      </c>
      <c r="J40" s="239" t="s">
        <v>2</v>
      </c>
      <c r="K40" s="239" t="s">
        <v>2</v>
      </c>
      <c r="L40" s="239" t="s">
        <v>2</v>
      </c>
      <c r="M40" s="239" t="s">
        <v>2</v>
      </c>
      <c r="N40" s="239" t="s">
        <v>2</v>
      </c>
      <c r="O40" s="239" t="s">
        <v>2</v>
      </c>
      <c r="P40" s="239" t="s">
        <v>2</v>
      </c>
      <c r="Q40" s="239" t="s">
        <v>2</v>
      </c>
      <c r="R40" s="239" t="s">
        <v>2</v>
      </c>
      <c r="S40" s="239" t="s">
        <v>2</v>
      </c>
      <c r="T40" s="239" t="s">
        <v>2</v>
      </c>
      <c r="U40" s="239" t="s">
        <v>2</v>
      </c>
      <c r="V40" s="239" t="s">
        <v>2</v>
      </c>
      <c r="W40" s="239" t="s">
        <v>2</v>
      </c>
      <c r="X40" s="239" t="s">
        <v>2</v>
      </c>
      <c r="Y40" s="40"/>
      <c r="Z40" s="239">
        <f t="shared" ref="Z40" si="23">SUM(G40:X41)</f>
        <v>0</v>
      </c>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row>
    <row r="41" spans="1:121" s="41" customFormat="1" ht="10.5" customHeight="1" x14ac:dyDescent="0.25">
      <c r="A41" s="241"/>
      <c r="B41" s="256"/>
      <c r="C41" s="249"/>
      <c r="D41" s="252"/>
      <c r="E41" s="238"/>
      <c r="F41" s="247"/>
      <c r="G41" s="240"/>
      <c r="H41" s="240"/>
      <c r="I41" s="240"/>
      <c r="J41" s="240"/>
      <c r="K41" s="240"/>
      <c r="L41" s="240"/>
      <c r="M41" s="240"/>
      <c r="N41" s="240"/>
      <c r="O41" s="240"/>
      <c r="P41" s="240"/>
      <c r="Q41" s="240"/>
      <c r="R41" s="240"/>
      <c r="S41" s="240"/>
      <c r="T41" s="240"/>
      <c r="U41" s="240"/>
      <c r="V41" s="240"/>
      <c r="W41" s="240"/>
      <c r="X41" s="240"/>
      <c r="Y41" s="40"/>
      <c r="Z41" s="2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row>
    <row r="42" spans="1:121" s="41" customFormat="1" ht="10.5" customHeight="1" x14ac:dyDescent="0.25">
      <c r="A42" s="241">
        <f t="shared" si="17"/>
        <v>18</v>
      </c>
      <c r="B42" s="251" t="s">
        <v>10</v>
      </c>
      <c r="C42" s="248">
        <v>1</v>
      </c>
      <c r="D42" s="251"/>
      <c r="E42" s="238"/>
      <c r="F42" s="247"/>
      <c r="G42" s="239" t="s">
        <v>1</v>
      </c>
      <c r="H42" s="239" t="s">
        <v>1</v>
      </c>
      <c r="I42" s="239" t="s">
        <v>2</v>
      </c>
      <c r="J42" s="239" t="s">
        <v>2</v>
      </c>
      <c r="K42" s="239" t="s">
        <v>2</v>
      </c>
      <c r="L42" s="239" t="s">
        <v>2</v>
      </c>
      <c r="M42" s="239" t="s">
        <v>2</v>
      </c>
      <c r="N42" s="239" t="s">
        <v>2</v>
      </c>
      <c r="O42" s="239" t="s">
        <v>2</v>
      </c>
      <c r="P42" s="239" t="s">
        <v>2</v>
      </c>
      <c r="Q42" s="239" t="s">
        <v>2</v>
      </c>
      <c r="R42" s="239" t="s">
        <v>2</v>
      </c>
      <c r="S42" s="239" t="s">
        <v>2</v>
      </c>
      <c r="T42" s="239" t="s">
        <v>2</v>
      </c>
      <c r="U42" s="239" t="s">
        <v>2</v>
      </c>
      <c r="V42" s="239" t="s">
        <v>2</v>
      </c>
      <c r="W42" s="239" t="s">
        <v>2</v>
      </c>
      <c r="X42" s="239" t="s">
        <v>2</v>
      </c>
      <c r="Y42" s="40"/>
      <c r="Z42" s="239">
        <f t="shared" ref="Z42" si="24">SUM(G42:X43)</f>
        <v>0</v>
      </c>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row>
    <row r="43" spans="1:121" s="41" customFormat="1" ht="10.5" customHeight="1" x14ac:dyDescent="0.25">
      <c r="A43" s="241"/>
      <c r="B43" s="252"/>
      <c r="C43" s="249"/>
      <c r="D43" s="252"/>
      <c r="E43" s="238"/>
      <c r="F43" s="247"/>
      <c r="G43" s="240"/>
      <c r="H43" s="240"/>
      <c r="I43" s="240"/>
      <c r="J43" s="240"/>
      <c r="K43" s="240"/>
      <c r="L43" s="240"/>
      <c r="M43" s="240"/>
      <c r="N43" s="240"/>
      <c r="O43" s="240"/>
      <c r="P43" s="240"/>
      <c r="Q43" s="240"/>
      <c r="R43" s="240"/>
      <c r="S43" s="240"/>
      <c r="T43" s="240"/>
      <c r="U43" s="240"/>
      <c r="V43" s="240"/>
      <c r="W43" s="240"/>
      <c r="X43" s="240"/>
      <c r="Y43" s="40"/>
      <c r="Z43" s="2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row>
    <row r="44" spans="1:121" s="41" customFormat="1" ht="10.5" customHeight="1" x14ac:dyDescent="0.25">
      <c r="A44" s="241">
        <f t="shared" si="17"/>
        <v>19</v>
      </c>
      <c r="B44" s="253" t="s">
        <v>70</v>
      </c>
      <c r="C44" s="248">
        <v>100000000</v>
      </c>
      <c r="D44" s="253"/>
      <c r="E44" s="238"/>
      <c r="F44" s="247"/>
      <c r="G44" s="239" t="s">
        <v>1</v>
      </c>
      <c r="H44" s="239" t="s">
        <v>1</v>
      </c>
      <c r="I44" s="239" t="s">
        <v>2</v>
      </c>
      <c r="J44" s="239" t="s">
        <v>2</v>
      </c>
      <c r="K44" s="239" t="s">
        <v>2</v>
      </c>
      <c r="L44" s="239" t="s">
        <v>2</v>
      </c>
      <c r="M44" s="239" t="s">
        <v>2</v>
      </c>
      <c r="N44" s="239" t="s">
        <v>2</v>
      </c>
      <c r="O44" s="239" t="s">
        <v>2</v>
      </c>
      <c r="P44" s="239" t="s">
        <v>2</v>
      </c>
      <c r="Q44" s="239" t="s">
        <v>2</v>
      </c>
      <c r="R44" s="239" t="s">
        <v>2</v>
      </c>
      <c r="S44" s="239" t="s">
        <v>2</v>
      </c>
      <c r="T44" s="239" t="s">
        <v>2</v>
      </c>
      <c r="U44" s="239" t="s">
        <v>2</v>
      </c>
      <c r="V44" s="239" t="s">
        <v>2</v>
      </c>
      <c r="W44" s="239" t="s">
        <v>2</v>
      </c>
      <c r="X44" s="239" t="s">
        <v>2</v>
      </c>
      <c r="Y44" s="40"/>
      <c r="Z44" s="239">
        <f t="shared" ref="Z44" si="25">SUM(G44:X45)</f>
        <v>0</v>
      </c>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row>
    <row r="45" spans="1:121" s="41" customFormat="1" ht="10.5" customHeight="1" x14ac:dyDescent="0.25">
      <c r="A45" s="241"/>
      <c r="B45" s="254"/>
      <c r="C45" s="249"/>
      <c r="D45" s="254"/>
      <c r="E45" s="238"/>
      <c r="F45" s="247"/>
      <c r="G45" s="240"/>
      <c r="H45" s="240"/>
      <c r="I45" s="240"/>
      <c r="J45" s="240"/>
      <c r="K45" s="240"/>
      <c r="L45" s="240"/>
      <c r="M45" s="240"/>
      <c r="N45" s="240"/>
      <c r="O45" s="240"/>
      <c r="P45" s="240"/>
      <c r="Q45" s="240"/>
      <c r="R45" s="240"/>
      <c r="S45" s="240"/>
      <c r="T45" s="240"/>
      <c r="U45" s="240"/>
      <c r="V45" s="240"/>
      <c r="W45" s="240"/>
      <c r="X45" s="240"/>
      <c r="Y45" s="40"/>
      <c r="Z45" s="2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row>
    <row r="46" spans="1:121" s="41" customFormat="1" ht="10.5" customHeight="1" x14ac:dyDescent="0.25">
      <c r="A46" s="241">
        <f t="shared" si="17"/>
        <v>20</v>
      </c>
      <c r="B46" s="253" t="s">
        <v>71</v>
      </c>
      <c r="C46" s="248">
        <v>10000000</v>
      </c>
      <c r="D46" s="253"/>
      <c r="E46" s="238"/>
      <c r="F46" s="247"/>
      <c r="G46" s="239" t="s">
        <v>1</v>
      </c>
      <c r="H46" s="239" t="s">
        <v>1</v>
      </c>
      <c r="I46" s="239" t="s">
        <v>2</v>
      </c>
      <c r="J46" s="239" t="s">
        <v>2</v>
      </c>
      <c r="K46" s="239" t="s">
        <v>2</v>
      </c>
      <c r="L46" s="239" t="s">
        <v>2</v>
      </c>
      <c r="M46" s="239" t="s">
        <v>2</v>
      </c>
      <c r="N46" s="239" t="s">
        <v>2</v>
      </c>
      <c r="O46" s="239" t="s">
        <v>2</v>
      </c>
      <c r="P46" s="239" t="s">
        <v>2</v>
      </c>
      <c r="Q46" s="239" t="s">
        <v>2</v>
      </c>
      <c r="R46" s="239" t="s">
        <v>2</v>
      </c>
      <c r="S46" s="239" t="s">
        <v>2</v>
      </c>
      <c r="T46" s="239" t="s">
        <v>2</v>
      </c>
      <c r="U46" s="239" t="s">
        <v>2</v>
      </c>
      <c r="V46" s="239" t="s">
        <v>2</v>
      </c>
      <c r="W46" s="239" t="s">
        <v>2</v>
      </c>
      <c r="X46" s="239" t="s">
        <v>2</v>
      </c>
      <c r="Y46" s="40"/>
      <c r="Z46" s="239">
        <f t="shared" ref="Z46" si="26">SUM(G46:X47)</f>
        <v>0</v>
      </c>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row>
    <row r="47" spans="1:121" s="41" customFormat="1" ht="10.5" customHeight="1" x14ac:dyDescent="0.25">
      <c r="A47" s="241"/>
      <c r="B47" s="254"/>
      <c r="C47" s="249"/>
      <c r="D47" s="254"/>
      <c r="E47" s="238"/>
      <c r="F47" s="247"/>
      <c r="G47" s="240"/>
      <c r="H47" s="240"/>
      <c r="I47" s="240"/>
      <c r="J47" s="240"/>
      <c r="K47" s="240"/>
      <c r="L47" s="240"/>
      <c r="M47" s="240"/>
      <c r="N47" s="240"/>
      <c r="O47" s="240"/>
      <c r="P47" s="240"/>
      <c r="Q47" s="240"/>
      <c r="R47" s="240"/>
      <c r="S47" s="240"/>
      <c r="T47" s="240"/>
      <c r="U47" s="240"/>
      <c r="V47" s="240"/>
      <c r="W47" s="240"/>
      <c r="X47" s="240"/>
      <c r="Y47" s="40"/>
      <c r="Z47" s="2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row>
    <row r="48" spans="1:121" s="41" customFormat="1" ht="10.5" customHeight="1" x14ac:dyDescent="0.25">
      <c r="A48" s="241">
        <f t="shared" si="17"/>
        <v>21</v>
      </c>
      <c r="B48" s="253" t="s">
        <v>72</v>
      </c>
      <c r="C48" s="248">
        <v>1000000</v>
      </c>
      <c r="D48" s="253"/>
      <c r="E48" s="238"/>
      <c r="F48" s="247"/>
      <c r="G48" s="239" t="s">
        <v>1</v>
      </c>
      <c r="H48" s="239" t="s">
        <v>1</v>
      </c>
      <c r="I48" s="239" t="s">
        <v>2</v>
      </c>
      <c r="J48" s="239" t="s">
        <v>2</v>
      </c>
      <c r="K48" s="239" t="s">
        <v>2</v>
      </c>
      <c r="L48" s="239" t="s">
        <v>2</v>
      </c>
      <c r="M48" s="239" t="s">
        <v>2</v>
      </c>
      <c r="N48" s="239" t="s">
        <v>2</v>
      </c>
      <c r="O48" s="239" t="s">
        <v>2</v>
      </c>
      <c r="P48" s="239" t="s">
        <v>2</v>
      </c>
      <c r="Q48" s="239" t="s">
        <v>2</v>
      </c>
      <c r="R48" s="239" t="s">
        <v>2</v>
      </c>
      <c r="S48" s="239" t="s">
        <v>2</v>
      </c>
      <c r="T48" s="239" t="s">
        <v>2</v>
      </c>
      <c r="U48" s="239" t="s">
        <v>2</v>
      </c>
      <c r="V48" s="239" t="s">
        <v>2</v>
      </c>
      <c r="W48" s="239" t="s">
        <v>2</v>
      </c>
      <c r="X48" s="239" t="s">
        <v>2</v>
      </c>
      <c r="Y48" s="40"/>
      <c r="Z48" s="239">
        <f t="shared" ref="Z48" si="27">SUM(G48:X49)</f>
        <v>0</v>
      </c>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row>
    <row r="49" spans="1:121" s="41" customFormat="1" ht="10.5" customHeight="1" x14ac:dyDescent="0.25">
      <c r="A49" s="241"/>
      <c r="B49" s="254"/>
      <c r="C49" s="249"/>
      <c r="D49" s="254"/>
      <c r="E49" s="238"/>
      <c r="F49" s="247"/>
      <c r="G49" s="240"/>
      <c r="H49" s="240"/>
      <c r="I49" s="240"/>
      <c r="J49" s="240"/>
      <c r="K49" s="240"/>
      <c r="L49" s="240"/>
      <c r="M49" s="240"/>
      <c r="N49" s="240"/>
      <c r="O49" s="240"/>
      <c r="P49" s="240"/>
      <c r="Q49" s="240"/>
      <c r="R49" s="240"/>
      <c r="S49" s="240"/>
      <c r="T49" s="240"/>
      <c r="U49" s="240"/>
      <c r="V49" s="240"/>
      <c r="W49" s="240"/>
      <c r="X49" s="240"/>
      <c r="Y49" s="40"/>
      <c r="Z49" s="2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row>
    <row r="50" spans="1:121" s="41" customFormat="1" ht="10.5" customHeight="1" x14ac:dyDescent="0.25">
      <c r="A50" s="241">
        <f t="shared" si="17"/>
        <v>22</v>
      </c>
      <c r="B50" s="257" t="s">
        <v>73</v>
      </c>
      <c r="C50" s="248">
        <v>10000000</v>
      </c>
      <c r="D50" s="253"/>
      <c r="E50" s="238"/>
      <c r="F50" s="247"/>
      <c r="G50" s="239" t="s">
        <v>1</v>
      </c>
      <c r="H50" s="239" t="s">
        <v>1</v>
      </c>
      <c r="I50" s="239" t="s">
        <v>2</v>
      </c>
      <c r="J50" s="239" t="s">
        <v>2</v>
      </c>
      <c r="K50" s="239" t="s">
        <v>2</v>
      </c>
      <c r="L50" s="239" t="s">
        <v>2</v>
      </c>
      <c r="M50" s="239" t="s">
        <v>2</v>
      </c>
      <c r="N50" s="239" t="s">
        <v>2</v>
      </c>
      <c r="O50" s="239" t="s">
        <v>2</v>
      </c>
      <c r="P50" s="239" t="s">
        <v>2</v>
      </c>
      <c r="Q50" s="239" t="s">
        <v>2</v>
      </c>
      <c r="R50" s="239" t="s">
        <v>2</v>
      </c>
      <c r="S50" s="239" t="s">
        <v>2</v>
      </c>
      <c r="T50" s="239" t="s">
        <v>2</v>
      </c>
      <c r="U50" s="239" t="s">
        <v>2</v>
      </c>
      <c r="V50" s="239" t="s">
        <v>2</v>
      </c>
      <c r="W50" s="239" t="s">
        <v>2</v>
      </c>
      <c r="X50" s="239" t="s">
        <v>2</v>
      </c>
      <c r="Y50" s="40"/>
      <c r="Z50" s="239">
        <f t="shared" ref="Z50" si="28">SUM(G50:X51)</f>
        <v>0</v>
      </c>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row>
    <row r="51" spans="1:121" s="41" customFormat="1" ht="10.5" customHeight="1" x14ac:dyDescent="0.25">
      <c r="A51" s="241"/>
      <c r="B51" s="257"/>
      <c r="C51" s="249"/>
      <c r="D51" s="254"/>
      <c r="E51" s="238"/>
      <c r="F51" s="247"/>
      <c r="G51" s="240"/>
      <c r="H51" s="240"/>
      <c r="I51" s="240"/>
      <c r="J51" s="240"/>
      <c r="K51" s="240"/>
      <c r="L51" s="240"/>
      <c r="M51" s="240"/>
      <c r="N51" s="240"/>
      <c r="O51" s="240"/>
      <c r="P51" s="240"/>
      <c r="Q51" s="240"/>
      <c r="R51" s="240"/>
      <c r="S51" s="240"/>
      <c r="T51" s="240"/>
      <c r="U51" s="240"/>
      <c r="V51" s="240"/>
      <c r="W51" s="240"/>
      <c r="X51" s="240"/>
      <c r="Y51" s="40"/>
      <c r="Z51" s="2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row>
    <row r="52" spans="1:121" s="41" customFormat="1" ht="10.5" customHeight="1" x14ac:dyDescent="0.25">
      <c r="A52" s="241">
        <f t="shared" si="17"/>
        <v>23</v>
      </c>
      <c r="B52" s="257" t="s">
        <v>74</v>
      </c>
      <c r="C52" s="248">
        <v>1000000</v>
      </c>
      <c r="D52" s="253"/>
      <c r="E52" s="238"/>
      <c r="F52" s="247"/>
      <c r="G52" s="239" t="s">
        <v>1</v>
      </c>
      <c r="H52" s="239" t="s">
        <v>1</v>
      </c>
      <c r="I52" s="239" t="s">
        <v>2</v>
      </c>
      <c r="J52" s="239" t="s">
        <v>2</v>
      </c>
      <c r="K52" s="239" t="s">
        <v>2</v>
      </c>
      <c r="L52" s="239" t="s">
        <v>2</v>
      </c>
      <c r="M52" s="239" t="s">
        <v>2</v>
      </c>
      <c r="N52" s="239" t="s">
        <v>2</v>
      </c>
      <c r="O52" s="239" t="s">
        <v>2</v>
      </c>
      <c r="P52" s="239" t="s">
        <v>2</v>
      </c>
      <c r="Q52" s="239" t="s">
        <v>2</v>
      </c>
      <c r="R52" s="239" t="s">
        <v>2</v>
      </c>
      <c r="S52" s="239" t="s">
        <v>2</v>
      </c>
      <c r="T52" s="239" t="s">
        <v>2</v>
      </c>
      <c r="U52" s="239" t="s">
        <v>2</v>
      </c>
      <c r="V52" s="239" t="s">
        <v>2</v>
      </c>
      <c r="W52" s="239" t="s">
        <v>2</v>
      </c>
      <c r="X52" s="239" t="s">
        <v>2</v>
      </c>
      <c r="Y52" s="40"/>
      <c r="Z52" s="239">
        <f t="shared" ref="Z52" si="29">SUM(G52:X53)</f>
        <v>0</v>
      </c>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row>
    <row r="53" spans="1:121" s="41" customFormat="1" ht="10.5" customHeight="1" x14ac:dyDescent="0.25">
      <c r="A53" s="241"/>
      <c r="B53" s="257"/>
      <c r="C53" s="249"/>
      <c r="D53" s="254"/>
      <c r="E53" s="238"/>
      <c r="F53" s="247"/>
      <c r="G53" s="240"/>
      <c r="H53" s="240"/>
      <c r="I53" s="240"/>
      <c r="J53" s="240"/>
      <c r="K53" s="240"/>
      <c r="L53" s="240"/>
      <c r="M53" s="240"/>
      <c r="N53" s="240"/>
      <c r="O53" s="240"/>
      <c r="P53" s="240"/>
      <c r="Q53" s="240"/>
      <c r="R53" s="240"/>
      <c r="S53" s="240"/>
      <c r="T53" s="240"/>
      <c r="U53" s="240"/>
      <c r="V53" s="240"/>
      <c r="W53" s="240"/>
      <c r="X53" s="240"/>
      <c r="Y53" s="40"/>
      <c r="Z53" s="2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row>
    <row r="54" spans="1:121" s="41" customFormat="1" ht="10.5" customHeight="1" x14ac:dyDescent="0.25">
      <c r="A54" s="241">
        <f t="shared" si="17"/>
        <v>24</v>
      </c>
      <c r="B54" s="257" t="s">
        <v>75</v>
      </c>
      <c r="C54" s="248">
        <v>100000</v>
      </c>
      <c r="D54" s="253"/>
      <c r="E54" s="238"/>
      <c r="F54" s="247"/>
      <c r="G54" s="239" t="s">
        <v>1</v>
      </c>
      <c r="H54" s="239" t="s">
        <v>1</v>
      </c>
      <c r="I54" s="239" t="s">
        <v>2</v>
      </c>
      <c r="J54" s="239" t="s">
        <v>2</v>
      </c>
      <c r="K54" s="239" t="s">
        <v>2</v>
      </c>
      <c r="L54" s="239" t="s">
        <v>2</v>
      </c>
      <c r="M54" s="239" t="s">
        <v>2</v>
      </c>
      <c r="N54" s="239" t="s">
        <v>2</v>
      </c>
      <c r="O54" s="239" t="s">
        <v>2</v>
      </c>
      <c r="P54" s="239" t="s">
        <v>2</v>
      </c>
      <c r="Q54" s="239" t="s">
        <v>2</v>
      </c>
      <c r="R54" s="239" t="s">
        <v>2</v>
      </c>
      <c r="S54" s="239" t="s">
        <v>2</v>
      </c>
      <c r="T54" s="239" t="s">
        <v>2</v>
      </c>
      <c r="U54" s="239" t="s">
        <v>2</v>
      </c>
      <c r="V54" s="239" t="s">
        <v>2</v>
      </c>
      <c r="W54" s="239" t="s">
        <v>2</v>
      </c>
      <c r="X54" s="239" t="s">
        <v>2</v>
      </c>
      <c r="Y54" s="40"/>
      <c r="Z54" s="239">
        <f t="shared" ref="Z54" si="30">SUM(G54:X55)</f>
        <v>0</v>
      </c>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row>
    <row r="55" spans="1:121" s="41" customFormat="1" ht="10.5" customHeight="1" x14ac:dyDescent="0.25">
      <c r="A55" s="241"/>
      <c r="B55" s="257"/>
      <c r="C55" s="249"/>
      <c r="D55" s="254"/>
      <c r="E55" s="238"/>
      <c r="F55" s="247"/>
      <c r="G55" s="240"/>
      <c r="H55" s="240"/>
      <c r="I55" s="240"/>
      <c r="J55" s="240"/>
      <c r="K55" s="240"/>
      <c r="L55" s="240"/>
      <c r="M55" s="240"/>
      <c r="N55" s="240"/>
      <c r="O55" s="240"/>
      <c r="P55" s="240"/>
      <c r="Q55" s="240"/>
      <c r="R55" s="240"/>
      <c r="S55" s="240"/>
      <c r="T55" s="240"/>
      <c r="U55" s="240"/>
      <c r="V55" s="240"/>
      <c r="W55" s="240"/>
      <c r="X55" s="240"/>
      <c r="Y55" s="40"/>
      <c r="Z55" s="2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row>
    <row r="56" spans="1:121" s="41" customFormat="1" ht="10.5" customHeight="1" x14ac:dyDescent="0.25">
      <c r="A56" s="258">
        <f t="shared" si="17"/>
        <v>25</v>
      </c>
      <c r="B56" s="274" t="s">
        <v>49</v>
      </c>
      <c r="C56" s="248">
        <v>10000</v>
      </c>
      <c r="D56" s="253"/>
      <c r="E56" s="238"/>
      <c r="F56" s="247"/>
      <c r="G56" s="239" t="s">
        <v>1</v>
      </c>
      <c r="H56" s="239" t="s">
        <v>1</v>
      </c>
      <c r="I56" s="239" t="s">
        <v>2</v>
      </c>
      <c r="J56" s="239" t="s">
        <v>2</v>
      </c>
      <c r="K56" s="239" t="s">
        <v>2</v>
      </c>
      <c r="L56" s="239" t="s">
        <v>2</v>
      </c>
      <c r="M56" s="239" t="s">
        <v>2</v>
      </c>
      <c r="N56" s="239" t="s">
        <v>2</v>
      </c>
      <c r="O56" s="239" t="s">
        <v>2</v>
      </c>
      <c r="P56" s="239" t="s">
        <v>2</v>
      </c>
      <c r="Q56" s="239" t="s">
        <v>2</v>
      </c>
      <c r="R56" s="239" t="s">
        <v>2</v>
      </c>
      <c r="S56" s="239" t="s">
        <v>2</v>
      </c>
      <c r="T56" s="239" t="s">
        <v>2</v>
      </c>
      <c r="U56" s="239" t="s">
        <v>2</v>
      </c>
      <c r="V56" s="239" t="s">
        <v>2</v>
      </c>
      <c r="W56" s="239" t="s">
        <v>2</v>
      </c>
      <c r="X56" s="239" t="s">
        <v>2</v>
      </c>
      <c r="Y56" s="40"/>
      <c r="Z56" s="239">
        <f t="shared" ref="Z56" si="31">SUM(G56:X57)</f>
        <v>0</v>
      </c>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row>
    <row r="57" spans="1:121" s="41" customFormat="1" ht="10.5" customHeight="1" x14ac:dyDescent="0.25">
      <c r="A57" s="259"/>
      <c r="B57" s="257"/>
      <c r="C57" s="249"/>
      <c r="D57" s="254"/>
      <c r="E57" s="238"/>
      <c r="F57" s="247"/>
      <c r="G57" s="240"/>
      <c r="H57" s="240"/>
      <c r="I57" s="240"/>
      <c r="J57" s="240"/>
      <c r="K57" s="240"/>
      <c r="L57" s="240"/>
      <c r="M57" s="240"/>
      <c r="N57" s="240"/>
      <c r="O57" s="240"/>
      <c r="P57" s="240"/>
      <c r="Q57" s="240"/>
      <c r="R57" s="240"/>
      <c r="S57" s="240"/>
      <c r="T57" s="240"/>
      <c r="U57" s="240"/>
      <c r="V57" s="240"/>
      <c r="W57" s="240"/>
      <c r="X57" s="240"/>
      <c r="Y57" s="40"/>
      <c r="Z57" s="2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row>
    <row r="58" spans="1:121" s="41" customFormat="1" ht="10.5" customHeight="1" x14ac:dyDescent="0.25">
      <c r="A58" s="258">
        <f t="shared" si="17"/>
        <v>26</v>
      </c>
      <c r="B58" s="274" t="s">
        <v>50</v>
      </c>
      <c r="C58" s="248">
        <v>1000</v>
      </c>
      <c r="D58" s="253"/>
      <c r="E58" s="238"/>
      <c r="F58" s="247"/>
      <c r="G58" s="239" t="s">
        <v>1</v>
      </c>
      <c r="H58" s="239" t="s">
        <v>1</v>
      </c>
      <c r="I58" s="239" t="s">
        <v>2</v>
      </c>
      <c r="J58" s="239" t="s">
        <v>2</v>
      </c>
      <c r="K58" s="239" t="s">
        <v>2</v>
      </c>
      <c r="L58" s="239" t="s">
        <v>2</v>
      </c>
      <c r="M58" s="239" t="s">
        <v>2</v>
      </c>
      <c r="N58" s="239" t="s">
        <v>2</v>
      </c>
      <c r="O58" s="239" t="s">
        <v>2</v>
      </c>
      <c r="P58" s="239" t="s">
        <v>2</v>
      </c>
      <c r="Q58" s="239" t="s">
        <v>2</v>
      </c>
      <c r="R58" s="239" t="s">
        <v>2</v>
      </c>
      <c r="S58" s="239" t="s">
        <v>2</v>
      </c>
      <c r="T58" s="239" t="s">
        <v>2</v>
      </c>
      <c r="U58" s="239" t="s">
        <v>2</v>
      </c>
      <c r="V58" s="239" t="s">
        <v>2</v>
      </c>
      <c r="W58" s="239" t="s">
        <v>2</v>
      </c>
      <c r="X58" s="239" t="s">
        <v>2</v>
      </c>
      <c r="Y58" s="40"/>
      <c r="Z58" s="239">
        <f t="shared" ref="Z58" si="32">SUM(G58:X59)</f>
        <v>0</v>
      </c>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row>
    <row r="59" spans="1:121" s="41" customFormat="1" ht="10.5" customHeight="1" x14ac:dyDescent="0.25">
      <c r="A59" s="259"/>
      <c r="B59" s="257"/>
      <c r="C59" s="249"/>
      <c r="D59" s="254"/>
      <c r="E59" s="238"/>
      <c r="F59" s="247"/>
      <c r="G59" s="240"/>
      <c r="H59" s="240"/>
      <c r="I59" s="240"/>
      <c r="J59" s="240"/>
      <c r="K59" s="240"/>
      <c r="L59" s="240"/>
      <c r="M59" s="240"/>
      <c r="N59" s="240"/>
      <c r="O59" s="240"/>
      <c r="P59" s="240"/>
      <c r="Q59" s="240"/>
      <c r="R59" s="240"/>
      <c r="S59" s="240"/>
      <c r="T59" s="240"/>
      <c r="U59" s="240"/>
      <c r="V59" s="240"/>
      <c r="W59" s="240"/>
      <c r="X59" s="240"/>
      <c r="Y59" s="40"/>
      <c r="Z59" s="2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row>
    <row r="60" spans="1:121" s="41" customFormat="1" ht="10.5" customHeight="1" x14ac:dyDescent="0.25">
      <c r="A60" s="258">
        <f t="shared" si="17"/>
        <v>27</v>
      </c>
      <c r="B60" s="274" t="s">
        <v>51</v>
      </c>
      <c r="C60" s="248">
        <v>100</v>
      </c>
      <c r="D60" s="253"/>
      <c r="E60" s="238"/>
      <c r="F60" s="247"/>
      <c r="G60" s="239" t="s">
        <v>1</v>
      </c>
      <c r="H60" s="239" t="s">
        <v>1</v>
      </c>
      <c r="I60" s="239" t="s">
        <v>2</v>
      </c>
      <c r="J60" s="239" t="s">
        <v>2</v>
      </c>
      <c r="K60" s="239" t="s">
        <v>2</v>
      </c>
      <c r="L60" s="239" t="s">
        <v>2</v>
      </c>
      <c r="M60" s="239" t="s">
        <v>2</v>
      </c>
      <c r="N60" s="239" t="s">
        <v>2</v>
      </c>
      <c r="O60" s="239" t="s">
        <v>2</v>
      </c>
      <c r="P60" s="239" t="s">
        <v>2</v>
      </c>
      <c r="Q60" s="239" t="s">
        <v>2</v>
      </c>
      <c r="R60" s="239" t="s">
        <v>2</v>
      </c>
      <c r="S60" s="239" t="s">
        <v>2</v>
      </c>
      <c r="T60" s="239" t="s">
        <v>2</v>
      </c>
      <c r="U60" s="239" t="s">
        <v>2</v>
      </c>
      <c r="V60" s="239" t="s">
        <v>2</v>
      </c>
      <c r="W60" s="239" t="s">
        <v>2</v>
      </c>
      <c r="X60" s="239" t="s">
        <v>2</v>
      </c>
      <c r="Y60" s="40"/>
      <c r="Z60" s="239">
        <f t="shared" ref="Z60" si="33">SUM(G60:X61)</f>
        <v>0</v>
      </c>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row>
    <row r="61" spans="1:121" s="41" customFormat="1" ht="10.5" customHeight="1" x14ac:dyDescent="0.25">
      <c r="A61" s="259"/>
      <c r="B61" s="257"/>
      <c r="C61" s="249"/>
      <c r="D61" s="254"/>
      <c r="E61" s="238"/>
      <c r="F61" s="247"/>
      <c r="G61" s="240"/>
      <c r="H61" s="240"/>
      <c r="I61" s="240"/>
      <c r="J61" s="240"/>
      <c r="K61" s="240"/>
      <c r="L61" s="240"/>
      <c r="M61" s="240"/>
      <c r="N61" s="240"/>
      <c r="O61" s="240"/>
      <c r="P61" s="240"/>
      <c r="Q61" s="240"/>
      <c r="R61" s="240"/>
      <c r="S61" s="240"/>
      <c r="T61" s="240"/>
      <c r="U61" s="240"/>
      <c r="V61" s="240"/>
      <c r="W61" s="240"/>
      <c r="X61" s="240"/>
      <c r="Y61" s="40"/>
      <c r="Z61" s="2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row>
    <row r="62" spans="1:121" s="41" customFormat="1" ht="10.5" customHeight="1" x14ac:dyDescent="0.25">
      <c r="A62" s="258">
        <f t="shared" si="17"/>
        <v>28</v>
      </c>
      <c r="B62" s="274" t="s">
        <v>52</v>
      </c>
      <c r="C62" s="248">
        <v>10</v>
      </c>
      <c r="D62" s="253"/>
      <c r="E62" s="238"/>
      <c r="F62" s="247"/>
      <c r="G62" s="239" t="s">
        <v>1</v>
      </c>
      <c r="H62" s="239" t="s">
        <v>1</v>
      </c>
      <c r="I62" s="239" t="s">
        <v>2</v>
      </c>
      <c r="J62" s="239" t="s">
        <v>2</v>
      </c>
      <c r="K62" s="239" t="s">
        <v>2</v>
      </c>
      <c r="L62" s="239" t="s">
        <v>2</v>
      </c>
      <c r="M62" s="239" t="s">
        <v>2</v>
      </c>
      <c r="N62" s="239" t="s">
        <v>2</v>
      </c>
      <c r="O62" s="239" t="s">
        <v>2</v>
      </c>
      <c r="P62" s="239" t="s">
        <v>2</v>
      </c>
      <c r="Q62" s="239" t="s">
        <v>2</v>
      </c>
      <c r="R62" s="239" t="s">
        <v>2</v>
      </c>
      <c r="S62" s="239" t="s">
        <v>2</v>
      </c>
      <c r="T62" s="239" t="s">
        <v>2</v>
      </c>
      <c r="U62" s="239" t="s">
        <v>2</v>
      </c>
      <c r="V62" s="239" t="s">
        <v>2</v>
      </c>
      <c r="W62" s="239" t="s">
        <v>2</v>
      </c>
      <c r="X62" s="239" t="s">
        <v>2</v>
      </c>
      <c r="Y62" s="40"/>
      <c r="Z62" s="239">
        <f t="shared" ref="Z62" si="34">SUM(G62:X63)</f>
        <v>0</v>
      </c>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row>
    <row r="63" spans="1:121" s="41" customFormat="1" ht="10.5" customHeight="1" x14ac:dyDescent="0.25">
      <c r="A63" s="259"/>
      <c r="B63" s="257"/>
      <c r="C63" s="249"/>
      <c r="D63" s="254"/>
      <c r="E63" s="238"/>
      <c r="F63" s="247"/>
      <c r="G63" s="240"/>
      <c r="H63" s="240"/>
      <c r="I63" s="240"/>
      <c r="J63" s="240"/>
      <c r="K63" s="240"/>
      <c r="L63" s="240"/>
      <c r="M63" s="240"/>
      <c r="N63" s="240"/>
      <c r="O63" s="240"/>
      <c r="P63" s="240"/>
      <c r="Q63" s="240"/>
      <c r="R63" s="240"/>
      <c r="S63" s="240"/>
      <c r="T63" s="240"/>
      <c r="U63" s="240"/>
      <c r="V63" s="240"/>
      <c r="W63" s="240"/>
      <c r="X63" s="240"/>
      <c r="Y63" s="40"/>
      <c r="Z63" s="2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row>
    <row r="64" spans="1:121" s="41" customFormat="1" ht="10.5" customHeight="1" x14ac:dyDescent="0.25">
      <c r="A64" s="258">
        <f>A62+1</f>
        <v>29</v>
      </c>
      <c r="B64" s="253" t="s">
        <v>55</v>
      </c>
      <c r="C64" s="248">
        <v>2000000</v>
      </c>
      <c r="D64" s="253"/>
      <c r="E64" s="238"/>
      <c r="F64" s="262"/>
      <c r="G64" s="239" t="s">
        <v>1</v>
      </c>
      <c r="H64" s="239" t="s">
        <v>1</v>
      </c>
      <c r="I64" s="239" t="s">
        <v>2</v>
      </c>
      <c r="J64" s="239" t="s">
        <v>2</v>
      </c>
      <c r="K64" s="239" t="s">
        <v>2</v>
      </c>
      <c r="L64" s="239" t="s">
        <v>2</v>
      </c>
      <c r="M64" s="239" t="s">
        <v>2</v>
      </c>
      <c r="N64" s="239" t="s">
        <v>2</v>
      </c>
      <c r="O64" s="239" t="s">
        <v>2</v>
      </c>
      <c r="P64" s="239" t="s">
        <v>2</v>
      </c>
      <c r="Q64" s="239" t="s">
        <v>2</v>
      </c>
      <c r="R64" s="239" t="s">
        <v>2</v>
      </c>
      <c r="S64" s="239" t="s">
        <v>2</v>
      </c>
      <c r="T64" s="239" t="s">
        <v>2</v>
      </c>
      <c r="U64" s="239" t="s">
        <v>2</v>
      </c>
      <c r="V64" s="239" t="s">
        <v>2</v>
      </c>
      <c r="W64" s="239" t="s">
        <v>2</v>
      </c>
      <c r="X64" s="239" t="s">
        <v>2</v>
      </c>
      <c r="Y64" s="40"/>
      <c r="Z64" s="239">
        <f t="shared" ref="Z64" si="35">SUM(G64:X65)</f>
        <v>0</v>
      </c>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row>
    <row r="65" spans="1:121" s="41" customFormat="1" ht="10.5" customHeight="1" x14ac:dyDescent="0.25">
      <c r="A65" s="259"/>
      <c r="B65" s="254"/>
      <c r="C65" s="249"/>
      <c r="D65" s="254"/>
      <c r="E65" s="238"/>
      <c r="F65" s="262"/>
      <c r="G65" s="240"/>
      <c r="H65" s="240"/>
      <c r="I65" s="240"/>
      <c r="J65" s="240"/>
      <c r="K65" s="240"/>
      <c r="L65" s="240"/>
      <c r="M65" s="240"/>
      <c r="N65" s="240"/>
      <c r="O65" s="240"/>
      <c r="P65" s="240"/>
      <c r="Q65" s="240"/>
      <c r="R65" s="240"/>
      <c r="S65" s="240"/>
      <c r="T65" s="240"/>
      <c r="U65" s="240"/>
      <c r="V65" s="240"/>
      <c r="W65" s="240"/>
      <c r="X65" s="240"/>
      <c r="Y65" s="40"/>
      <c r="Z65" s="2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row>
    <row r="66" spans="1:121" s="41" customFormat="1" ht="10.5" customHeight="1" x14ac:dyDescent="0.25">
      <c r="A66" s="258">
        <f>A64+1</f>
        <v>30</v>
      </c>
      <c r="B66" s="253" t="s">
        <v>56</v>
      </c>
      <c r="C66" s="248">
        <v>200000</v>
      </c>
      <c r="D66" s="253"/>
      <c r="E66" s="238"/>
      <c r="F66" s="262"/>
      <c r="G66" s="239" t="s">
        <v>1</v>
      </c>
      <c r="H66" s="239" t="s">
        <v>1</v>
      </c>
      <c r="I66" s="239" t="s">
        <v>2</v>
      </c>
      <c r="J66" s="239" t="s">
        <v>2</v>
      </c>
      <c r="K66" s="239" t="s">
        <v>2</v>
      </c>
      <c r="L66" s="239" t="s">
        <v>2</v>
      </c>
      <c r="M66" s="239" t="s">
        <v>2</v>
      </c>
      <c r="N66" s="239" t="s">
        <v>2</v>
      </c>
      <c r="O66" s="239" t="s">
        <v>2</v>
      </c>
      <c r="P66" s="239" t="s">
        <v>2</v>
      </c>
      <c r="Q66" s="239" t="s">
        <v>2</v>
      </c>
      <c r="R66" s="239" t="s">
        <v>2</v>
      </c>
      <c r="S66" s="239" t="s">
        <v>2</v>
      </c>
      <c r="T66" s="239" t="s">
        <v>2</v>
      </c>
      <c r="U66" s="239" t="s">
        <v>2</v>
      </c>
      <c r="V66" s="239" t="s">
        <v>2</v>
      </c>
      <c r="W66" s="239" t="s">
        <v>2</v>
      </c>
      <c r="X66" s="239" t="s">
        <v>2</v>
      </c>
      <c r="Y66" s="40"/>
      <c r="Z66" s="239">
        <f t="shared" ref="Z66:Z68" si="36">SUM(G66:X67)</f>
        <v>0</v>
      </c>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row>
    <row r="67" spans="1:121" s="41" customFormat="1" ht="10.5" customHeight="1" x14ac:dyDescent="0.25">
      <c r="A67" s="259"/>
      <c r="B67" s="254"/>
      <c r="C67" s="249"/>
      <c r="D67" s="254"/>
      <c r="E67" s="238"/>
      <c r="F67" s="262"/>
      <c r="G67" s="240"/>
      <c r="H67" s="240"/>
      <c r="I67" s="240"/>
      <c r="J67" s="240"/>
      <c r="K67" s="240"/>
      <c r="L67" s="240"/>
      <c r="M67" s="240"/>
      <c r="N67" s="240"/>
      <c r="O67" s="240"/>
      <c r="P67" s="240"/>
      <c r="Q67" s="240"/>
      <c r="R67" s="240"/>
      <c r="S67" s="240"/>
      <c r="T67" s="240"/>
      <c r="U67" s="240"/>
      <c r="V67" s="240"/>
      <c r="W67" s="240"/>
      <c r="X67" s="240"/>
      <c r="Y67" s="40"/>
      <c r="Z67" s="2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row>
    <row r="68" spans="1:121" s="41" customFormat="1" ht="10.5" customHeight="1" x14ac:dyDescent="0.25">
      <c r="A68" s="258">
        <v>31</v>
      </c>
      <c r="B68" s="253" t="s">
        <v>59</v>
      </c>
      <c r="C68" s="248">
        <v>22000</v>
      </c>
      <c r="D68" s="260"/>
      <c r="E68" s="238"/>
      <c r="F68" s="43"/>
      <c r="G68" s="239" t="s">
        <v>1</v>
      </c>
      <c r="H68" s="239" t="s">
        <v>1</v>
      </c>
      <c r="I68" s="239" t="s">
        <v>2</v>
      </c>
      <c r="J68" s="239" t="s">
        <v>2</v>
      </c>
      <c r="K68" s="239" t="s">
        <v>2</v>
      </c>
      <c r="L68" s="239" t="s">
        <v>2</v>
      </c>
      <c r="M68" s="239" t="s">
        <v>2</v>
      </c>
      <c r="N68" s="239" t="s">
        <v>2</v>
      </c>
      <c r="O68" s="239" t="s">
        <v>2</v>
      </c>
      <c r="P68" s="239" t="s">
        <v>2</v>
      </c>
      <c r="Q68" s="239" t="s">
        <v>2</v>
      </c>
      <c r="R68" s="239" t="s">
        <v>2</v>
      </c>
      <c r="S68" s="239" t="s">
        <v>2</v>
      </c>
      <c r="T68" s="239" t="s">
        <v>2</v>
      </c>
      <c r="U68" s="239" t="s">
        <v>2</v>
      </c>
      <c r="V68" s="239" t="s">
        <v>2</v>
      </c>
      <c r="W68" s="239" t="s">
        <v>2</v>
      </c>
      <c r="X68" s="239" t="s">
        <v>2</v>
      </c>
      <c r="Y68" s="40"/>
      <c r="Z68" s="239">
        <f t="shared" si="36"/>
        <v>0</v>
      </c>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row>
    <row r="69" spans="1:121" s="41" customFormat="1" ht="10.5" customHeight="1" x14ac:dyDescent="0.25">
      <c r="A69" s="259"/>
      <c r="B69" s="254"/>
      <c r="C69" s="249"/>
      <c r="D69" s="261"/>
      <c r="E69" s="238"/>
      <c r="F69" s="43"/>
      <c r="G69" s="240"/>
      <c r="H69" s="240"/>
      <c r="I69" s="240"/>
      <c r="J69" s="240"/>
      <c r="K69" s="240"/>
      <c r="L69" s="240"/>
      <c r="M69" s="240"/>
      <c r="N69" s="240"/>
      <c r="O69" s="240"/>
      <c r="P69" s="240"/>
      <c r="Q69" s="240"/>
      <c r="R69" s="240"/>
      <c r="S69" s="240"/>
      <c r="T69" s="240"/>
      <c r="U69" s="240"/>
      <c r="V69" s="240"/>
      <c r="W69" s="240"/>
      <c r="X69" s="240"/>
      <c r="Y69" s="40"/>
      <c r="Z69" s="2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row>
    <row r="70" spans="1:121" s="41" customFormat="1" ht="10.5" customHeight="1" x14ac:dyDescent="0.25">
      <c r="A70" s="258">
        <v>32</v>
      </c>
      <c r="B70" s="253" t="s">
        <v>31</v>
      </c>
      <c r="C70" s="248">
        <v>20000</v>
      </c>
      <c r="D70" s="253"/>
      <c r="E70" s="238"/>
      <c r="F70" s="247"/>
      <c r="G70" s="239" t="s">
        <v>1</v>
      </c>
      <c r="H70" s="239" t="s">
        <v>1</v>
      </c>
      <c r="I70" s="239" t="s">
        <v>2</v>
      </c>
      <c r="J70" s="239" t="s">
        <v>2</v>
      </c>
      <c r="K70" s="239" t="s">
        <v>2</v>
      </c>
      <c r="L70" s="239" t="s">
        <v>2</v>
      </c>
      <c r="M70" s="239" t="s">
        <v>2</v>
      </c>
      <c r="N70" s="239" t="s">
        <v>2</v>
      </c>
      <c r="O70" s="239" t="s">
        <v>2</v>
      </c>
      <c r="P70" s="239" t="s">
        <v>2</v>
      </c>
      <c r="Q70" s="239" t="s">
        <v>2</v>
      </c>
      <c r="R70" s="239" t="s">
        <v>2</v>
      </c>
      <c r="S70" s="239" t="s">
        <v>2</v>
      </c>
      <c r="T70" s="239" t="s">
        <v>2</v>
      </c>
      <c r="U70" s="239" t="s">
        <v>2</v>
      </c>
      <c r="V70" s="239" t="s">
        <v>2</v>
      </c>
      <c r="W70" s="239" t="s">
        <v>2</v>
      </c>
      <c r="X70" s="239" t="s">
        <v>2</v>
      </c>
      <c r="Y70" s="40"/>
      <c r="Z70" s="239">
        <f t="shared" ref="Z70" si="37">SUM(G70:X71)</f>
        <v>0</v>
      </c>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row>
    <row r="71" spans="1:121" s="44" customFormat="1" ht="10.5" customHeight="1" x14ac:dyDescent="0.25">
      <c r="A71" s="259"/>
      <c r="B71" s="254"/>
      <c r="C71" s="249"/>
      <c r="D71" s="254"/>
      <c r="E71" s="238"/>
      <c r="F71" s="247"/>
      <c r="G71" s="240"/>
      <c r="H71" s="240"/>
      <c r="I71" s="240"/>
      <c r="J71" s="240"/>
      <c r="K71" s="240"/>
      <c r="L71" s="240"/>
      <c r="M71" s="240"/>
      <c r="N71" s="240"/>
      <c r="O71" s="240"/>
      <c r="P71" s="240"/>
      <c r="Q71" s="240"/>
      <c r="R71" s="240"/>
      <c r="S71" s="240"/>
      <c r="T71" s="240"/>
      <c r="U71" s="240"/>
      <c r="V71" s="240"/>
      <c r="W71" s="240"/>
      <c r="X71" s="240"/>
      <c r="Y71" s="40"/>
      <c r="Z71" s="2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row>
    <row r="72" spans="1:121" s="41" customFormat="1" ht="10.5" customHeight="1" x14ac:dyDescent="0.25">
      <c r="A72" s="258">
        <f t="shared" si="17"/>
        <v>33</v>
      </c>
      <c r="B72" s="257" t="s">
        <v>29</v>
      </c>
      <c r="C72" s="248">
        <v>2000</v>
      </c>
      <c r="D72" s="253"/>
      <c r="E72" s="238"/>
      <c r="F72" s="247"/>
      <c r="G72" s="239" t="s">
        <v>1</v>
      </c>
      <c r="H72" s="239" t="s">
        <v>1</v>
      </c>
      <c r="I72" s="239" t="s">
        <v>2</v>
      </c>
      <c r="J72" s="239" t="s">
        <v>2</v>
      </c>
      <c r="K72" s="239" t="s">
        <v>2</v>
      </c>
      <c r="L72" s="239" t="s">
        <v>2</v>
      </c>
      <c r="M72" s="239" t="s">
        <v>2</v>
      </c>
      <c r="N72" s="239" t="s">
        <v>2</v>
      </c>
      <c r="O72" s="239" t="s">
        <v>2</v>
      </c>
      <c r="P72" s="239" t="s">
        <v>2</v>
      </c>
      <c r="Q72" s="239" t="s">
        <v>2</v>
      </c>
      <c r="R72" s="239" t="s">
        <v>2</v>
      </c>
      <c r="S72" s="239" t="s">
        <v>2</v>
      </c>
      <c r="T72" s="239" t="s">
        <v>2</v>
      </c>
      <c r="U72" s="239" t="s">
        <v>2</v>
      </c>
      <c r="V72" s="239" t="s">
        <v>2</v>
      </c>
      <c r="W72" s="239" t="s">
        <v>2</v>
      </c>
      <c r="X72" s="239" t="s">
        <v>2</v>
      </c>
      <c r="Y72" s="40"/>
      <c r="Z72" s="239">
        <f t="shared" ref="Z72" si="38">SUM(G72:X73)</f>
        <v>0</v>
      </c>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row>
    <row r="73" spans="1:121" s="44" customFormat="1" ht="10.5" customHeight="1" x14ac:dyDescent="0.25">
      <c r="A73" s="259"/>
      <c r="B73" s="257"/>
      <c r="C73" s="249"/>
      <c r="D73" s="254"/>
      <c r="E73" s="238"/>
      <c r="F73" s="247"/>
      <c r="G73" s="240"/>
      <c r="H73" s="240"/>
      <c r="I73" s="240"/>
      <c r="J73" s="240"/>
      <c r="K73" s="240"/>
      <c r="L73" s="240"/>
      <c r="M73" s="240"/>
      <c r="N73" s="240"/>
      <c r="O73" s="240"/>
      <c r="P73" s="240"/>
      <c r="Q73" s="240"/>
      <c r="R73" s="240"/>
      <c r="S73" s="240"/>
      <c r="T73" s="240"/>
      <c r="U73" s="240"/>
      <c r="V73" s="240"/>
      <c r="W73" s="240"/>
      <c r="X73" s="240"/>
      <c r="Y73" s="40"/>
      <c r="Z73" s="2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row>
    <row r="74" spans="1:121" s="41" customFormat="1" ht="10.5" customHeight="1" x14ac:dyDescent="0.25">
      <c r="A74" s="258">
        <f t="shared" si="17"/>
        <v>34</v>
      </c>
      <c r="B74" s="257" t="s">
        <v>48</v>
      </c>
      <c r="C74" s="248">
        <v>200</v>
      </c>
      <c r="D74" s="253"/>
      <c r="E74" s="238"/>
      <c r="F74" s="247"/>
      <c r="G74" s="239" t="s">
        <v>1</v>
      </c>
      <c r="H74" s="239" t="s">
        <v>1</v>
      </c>
      <c r="I74" s="239" t="s">
        <v>2</v>
      </c>
      <c r="J74" s="239" t="s">
        <v>2</v>
      </c>
      <c r="K74" s="239" t="s">
        <v>2</v>
      </c>
      <c r="L74" s="239" t="s">
        <v>2</v>
      </c>
      <c r="M74" s="239" t="s">
        <v>2</v>
      </c>
      <c r="N74" s="239" t="s">
        <v>2</v>
      </c>
      <c r="O74" s="239" t="s">
        <v>2</v>
      </c>
      <c r="P74" s="239" t="s">
        <v>2</v>
      </c>
      <c r="Q74" s="239" t="s">
        <v>2</v>
      </c>
      <c r="R74" s="239" t="s">
        <v>2</v>
      </c>
      <c r="S74" s="239" t="s">
        <v>2</v>
      </c>
      <c r="T74" s="239" t="s">
        <v>2</v>
      </c>
      <c r="U74" s="239" t="s">
        <v>2</v>
      </c>
      <c r="V74" s="239" t="s">
        <v>2</v>
      </c>
      <c r="W74" s="239" t="s">
        <v>2</v>
      </c>
      <c r="X74" s="239" t="s">
        <v>2</v>
      </c>
      <c r="Y74" s="40"/>
      <c r="Z74" s="239">
        <f t="shared" ref="Z74" si="39">SUM(G74:X75)</f>
        <v>0</v>
      </c>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row>
    <row r="75" spans="1:121" s="44" customFormat="1" ht="10.5" customHeight="1" x14ac:dyDescent="0.25">
      <c r="A75" s="259"/>
      <c r="B75" s="257"/>
      <c r="C75" s="249"/>
      <c r="D75" s="254"/>
      <c r="E75" s="238"/>
      <c r="F75" s="247"/>
      <c r="G75" s="240"/>
      <c r="H75" s="240"/>
      <c r="I75" s="240"/>
      <c r="J75" s="240"/>
      <c r="K75" s="240"/>
      <c r="L75" s="240"/>
      <c r="M75" s="240"/>
      <c r="N75" s="240"/>
      <c r="O75" s="240"/>
      <c r="P75" s="240"/>
      <c r="Q75" s="240"/>
      <c r="R75" s="240"/>
      <c r="S75" s="240"/>
      <c r="T75" s="240"/>
      <c r="U75" s="240"/>
      <c r="V75" s="240"/>
      <c r="W75" s="240"/>
      <c r="X75" s="240"/>
      <c r="Y75" s="40"/>
      <c r="Z75" s="2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row>
    <row r="76" spans="1:121" s="41" customFormat="1" ht="10.5" customHeight="1" x14ac:dyDescent="0.25">
      <c r="A76" s="258">
        <f t="shared" si="17"/>
        <v>35</v>
      </c>
      <c r="B76" s="257" t="s">
        <v>30</v>
      </c>
      <c r="C76" s="248">
        <v>20</v>
      </c>
      <c r="D76" s="253"/>
      <c r="E76" s="238"/>
      <c r="F76" s="247"/>
      <c r="G76" s="239" t="s">
        <v>1</v>
      </c>
      <c r="H76" s="239" t="s">
        <v>1</v>
      </c>
      <c r="I76" s="239" t="s">
        <v>2</v>
      </c>
      <c r="J76" s="239" t="s">
        <v>2</v>
      </c>
      <c r="K76" s="239" t="s">
        <v>2</v>
      </c>
      <c r="L76" s="239" t="s">
        <v>2</v>
      </c>
      <c r="M76" s="239" t="s">
        <v>2</v>
      </c>
      <c r="N76" s="239" t="s">
        <v>2</v>
      </c>
      <c r="O76" s="239" t="s">
        <v>2</v>
      </c>
      <c r="P76" s="239" t="s">
        <v>2</v>
      </c>
      <c r="Q76" s="239" t="s">
        <v>2</v>
      </c>
      <c r="R76" s="239" t="s">
        <v>2</v>
      </c>
      <c r="S76" s="239" t="s">
        <v>2</v>
      </c>
      <c r="T76" s="239" t="s">
        <v>2</v>
      </c>
      <c r="U76" s="239" t="s">
        <v>2</v>
      </c>
      <c r="V76" s="239" t="s">
        <v>2</v>
      </c>
      <c r="W76" s="239" t="s">
        <v>2</v>
      </c>
      <c r="X76" s="239" t="s">
        <v>2</v>
      </c>
      <c r="Y76" s="40"/>
      <c r="Z76" s="239">
        <f t="shared" ref="Z76" si="40">SUM(G76:X77)</f>
        <v>0</v>
      </c>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row>
    <row r="77" spans="1:121" s="44" customFormat="1" ht="10.5" customHeight="1" x14ac:dyDescent="0.25">
      <c r="A77" s="259"/>
      <c r="B77" s="257"/>
      <c r="C77" s="249"/>
      <c r="D77" s="254"/>
      <c r="E77" s="238"/>
      <c r="F77" s="247"/>
      <c r="G77" s="240"/>
      <c r="H77" s="240"/>
      <c r="I77" s="240"/>
      <c r="J77" s="240"/>
      <c r="K77" s="240"/>
      <c r="L77" s="240"/>
      <c r="M77" s="240"/>
      <c r="N77" s="240"/>
      <c r="O77" s="240"/>
      <c r="P77" s="240"/>
      <c r="Q77" s="240"/>
      <c r="R77" s="240"/>
      <c r="S77" s="240"/>
      <c r="T77" s="240"/>
      <c r="U77" s="240"/>
      <c r="V77" s="240"/>
      <c r="W77" s="240"/>
      <c r="X77" s="240"/>
      <c r="Y77" s="40"/>
      <c r="Z77" s="2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row>
    <row r="78" spans="1:121" s="48" customFormat="1" ht="20.100000000000001" customHeight="1" x14ac:dyDescent="0.25">
      <c r="A78" s="267"/>
      <c r="B78" s="45" t="s">
        <v>38</v>
      </c>
      <c r="C78" s="46">
        <f>SUM(C8:C63)</f>
        <v>344333332</v>
      </c>
      <c r="D78" s="268"/>
      <c r="E78" s="47"/>
      <c r="F78" s="247"/>
      <c r="G78" s="263"/>
      <c r="H78" s="263"/>
      <c r="I78" s="263"/>
      <c r="J78" s="263"/>
      <c r="K78" s="263"/>
      <c r="L78" s="263"/>
      <c r="M78" s="263"/>
      <c r="N78" s="263"/>
      <c r="O78" s="263"/>
      <c r="P78" s="263"/>
      <c r="Q78" s="263"/>
      <c r="R78" s="263"/>
      <c r="S78" s="263"/>
      <c r="T78" s="263"/>
      <c r="U78" s="263"/>
      <c r="V78" s="263"/>
      <c r="W78" s="263"/>
      <c r="X78" s="263"/>
      <c r="Y78" s="40"/>
      <c r="Z78" s="263"/>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row>
    <row r="79" spans="1:121" s="48" customFormat="1" ht="20.100000000000001" customHeight="1" x14ac:dyDescent="0.25">
      <c r="A79" s="267"/>
      <c r="B79" s="45"/>
      <c r="C79" s="49"/>
      <c r="D79" s="268"/>
      <c r="E79" s="47"/>
      <c r="F79" s="247"/>
      <c r="G79" s="263"/>
      <c r="H79" s="263"/>
      <c r="I79" s="263"/>
      <c r="J79" s="263"/>
      <c r="K79" s="263"/>
      <c r="L79" s="263"/>
      <c r="M79" s="263"/>
      <c r="N79" s="263"/>
      <c r="O79" s="263"/>
      <c r="P79" s="263"/>
      <c r="Q79" s="263"/>
      <c r="R79" s="263"/>
      <c r="S79" s="263"/>
      <c r="T79" s="263"/>
      <c r="U79" s="263"/>
      <c r="V79" s="263"/>
      <c r="W79" s="263"/>
      <c r="X79" s="263"/>
      <c r="Y79" s="40"/>
      <c r="Z79" s="263"/>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row>
    <row r="80" spans="1:121" s="48" customFormat="1" ht="20.100000000000001" customHeight="1" x14ac:dyDescent="0.25">
      <c r="A80" s="264"/>
      <c r="B80" s="45" t="s">
        <v>4</v>
      </c>
      <c r="C80" s="50">
        <f>SUM(C66:C77)</f>
        <v>244220</v>
      </c>
      <c r="D80" s="45"/>
      <c r="E80" s="45"/>
      <c r="F80" s="265"/>
      <c r="G80" s="266"/>
      <c r="H80" s="266"/>
      <c r="I80" s="266"/>
      <c r="J80" s="266"/>
      <c r="K80" s="266"/>
      <c r="L80" s="266"/>
      <c r="M80" s="266"/>
      <c r="N80" s="266"/>
      <c r="O80" s="266"/>
      <c r="P80" s="266"/>
      <c r="Q80" s="266"/>
      <c r="R80" s="266"/>
      <c r="S80" s="266"/>
      <c r="T80" s="266"/>
      <c r="U80" s="266"/>
      <c r="V80" s="266"/>
      <c r="W80" s="266"/>
      <c r="X80" s="266"/>
      <c r="Y80" s="40"/>
      <c r="Z80" s="266">
        <f>SUM(Z8:Z77)</f>
        <v>0</v>
      </c>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row>
    <row r="81" spans="1:121" s="5" customFormat="1" ht="20.100000000000001" customHeight="1" x14ac:dyDescent="0.25">
      <c r="A81" s="264"/>
      <c r="B81" s="23"/>
      <c r="C81" s="15"/>
      <c r="D81" s="24"/>
      <c r="E81" s="24"/>
      <c r="F81" s="265"/>
      <c r="G81" s="266"/>
      <c r="H81" s="266"/>
      <c r="I81" s="266"/>
      <c r="J81" s="266"/>
      <c r="K81" s="266"/>
      <c r="L81" s="266"/>
      <c r="M81" s="266"/>
      <c r="N81" s="266"/>
      <c r="O81" s="266"/>
      <c r="P81" s="266"/>
      <c r="Q81" s="266"/>
      <c r="R81" s="266"/>
      <c r="S81" s="266"/>
      <c r="T81" s="266"/>
      <c r="U81" s="266"/>
      <c r="V81" s="266"/>
      <c r="W81" s="266"/>
      <c r="X81" s="266"/>
      <c r="Y81"/>
      <c r="Z81" s="266"/>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row>
    <row r="82" spans="1:121" s="5" customFormat="1" ht="20.100000000000001" customHeight="1" x14ac:dyDescent="0.25">
      <c r="A82" s="264"/>
      <c r="B82" s="269"/>
      <c r="C82" s="15"/>
      <c r="D82" s="269"/>
      <c r="E82" s="33"/>
      <c r="F82" s="265"/>
      <c r="G82" s="266"/>
      <c r="H82" s="266"/>
      <c r="I82" s="266"/>
      <c r="J82" s="266"/>
      <c r="K82" s="266"/>
      <c r="L82" s="266"/>
      <c r="M82" s="266"/>
      <c r="N82" s="266"/>
      <c r="O82" s="266"/>
      <c r="P82" s="266"/>
      <c r="Q82" s="266"/>
      <c r="R82" s="266"/>
      <c r="S82" s="266"/>
      <c r="T82" s="266"/>
      <c r="U82" s="266"/>
      <c r="V82" s="266"/>
      <c r="W82" s="266"/>
      <c r="X82" s="266"/>
      <c r="Y82"/>
      <c r="Z82" s="266"/>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row>
    <row r="83" spans="1:121" s="5" customFormat="1" ht="20.100000000000001" customHeight="1" x14ac:dyDescent="0.25">
      <c r="A83" s="264"/>
      <c r="B83" s="269"/>
      <c r="C83" s="15"/>
      <c r="D83" s="270"/>
      <c r="E83" s="34"/>
      <c r="F83" s="265"/>
      <c r="G83" s="266"/>
      <c r="H83" s="266"/>
      <c r="I83" s="266"/>
      <c r="J83" s="266"/>
      <c r="K83" s="266"/>
      <c r="L83" s="266"/>
      <c r="M83" s="266"/>
      <c r="N83" s="266"/>
      <c r="O83" s="266"/>
      <c r="P83" s="266"/>
      <c r="Q83" s="266"/>
      <c r="R83" s="266"/>
      <c r="S83" s="266"/>
      <c r="T83" s="266"/>
      <c r="U83" s="266"/>
      <c r="V83" s="266"/>
      <c r="W83" s="266"/>
      <c r="X83" s="266"/>
      <c r="Y83"/>
      <c r="Z83" s="266"/>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row>
    <row r="84" spans="1:121" s="5" customFormat="1" ht="20.100000000000001" customHeight="1" x14ac:dyDescent="0.25">
      <c r="A84" s="264"/>
      <c r="B84" s="269"/>
      <c r="C84" s="15"/>
      <c r="D84" s="269"/>
      <c r="E84" s="33"/>
      <c r="F84" s="265"/>
      <c r="G84" s="266"/>
      <c r="H84" s="266"/>
      <c r="I84" s="266"/>
      <c r="J84" s="266"/>
      <c r="K84" s="266"/>
      <c r="L84" s="266"/>
      <c r="M84" s="266"/>
      <c r="N84" s="266"/>
      <c r="O84" s="266"/>
      <c r="P84" s="266"/>
      <c r="Q84" s="266"/>
      <c r="R84" s="266"/>
      <c r="S84" s="266"/>
      <c r="T84" s="266"/>
      <c r="U84" s="266"/>
      <c r="V84" s="266"/>
      <c r="W84" s="266"/>
      <c r="X84" s="266"/>
      <c r="Y84"/>
      <c r="Z84" s="266"/>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row>
    <row r="85" spans="1:121" s="5" customFormat="1" ht="20.100000000000001" customHeight="1" x14ac:dyDescent="0.25">
      <c r="A85" s="264"/>
      <c r="B85" s="269"/>
      <c r="C85" s="15"/>
      <c r="D85" s="270"/>
      <c r="E85" s="34"/>
      <c r="F85" s="265"/>
      <c r="G85" s="266"/>
      <c r="H85" s="266"/>
      <c r="I85" s="266"/>
      <c r="J85" s="266"/>
      <c r="K85" s="266"/>
      <c r="L85" s="266"/>
      <c r="M85" s="266"/>
      <c r="N85" s="266"/>
      <c r="O85" s="266"/>
      <c r="P85" s="266"/>
      <c r="Q85" s="266"/>
      <c r="R85" s="266"/>
      <c r="S85" s="266"/>
      <c r="T85" s="266"/>
      <c r="U85" s="266"/>
      <c r="V85" s="266"/>
      <c r="W85" s="266"/>
      <c r="X85" s="266"/>
      <c r="Y85"/>
      <c r="Z85" s="266"/>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row>
    <row r="86" spans="1:121" s="5" customFormat="1" ht="20.100000000000001" customHeight="1" x14ac:dyDescent="0.25">
      <c r="A86" s="264"/>
      <c r="B86" s="269"/>
      <c r="C86" s="15"/>
      <c r="D86" s="269"/>
      <c r="E86" s="33"/>
      <c r="F86" s="265"/>
      <c r="G86" s="266"/>
      <c r="H86" s="266"/>
      <c r="I86" s="266"/>
      <c r="J86" s="266"/>
      <c r="K86" s="266"/>
      <c r="L86" s="266"/>
      <c r="M86" s="266"/>
      <c r="N86" s="266"/>
      <c r="O86" s="266"/>
      <c r="P86" s="266"/>
      <c r="Q86" s="266"/>
      <c r="R86" s="266"/>
      <c r="S86" s="266"/>
      <c r="T86" s="266"/>
      <c r="U86" s="266"/>
      <c r="V86" s="266"/>
      <c r="W86" s="266"/>
      <c r="X86" s="266"/>
      <c r="Y86"/>
      <c r="Z86" s="26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row>
    <row r="87" spans="1:121" s="5" customFormat="1" ht="20.100000000000001" customHeight="1" x14ac:dyDescent="0.25">
      <c r="A87" s="264"/>
      <c r="B87" s="269"/>
      <c r="C87" s="15"/>
      <c r="D87" s="270"/>
      <c r="E87" s="34"/>
      <c r="F87" s="265"/>
      <c r="G87" s="266"/>
      <c r="H87" s="266"/>
      <c r="I87" s="266"/>
      <c r="J87" s="266"/>
      <c r="K87" s="266"/>
      <c r="L87" s="266"/>
      <c r="M87" s="266"/>
      <c r="N87" s="266"/>
      <c r="O87" s="266"/>
      <c r="P87" s="266"/>
      <c r="Q87" s="266"/>
      <c r="R87" s="266"/>
      <c r="S87" s="266"/>
      <c r="T87" s="266"/>
      <c r="U87" s="266"/>
      <c r="V87" s="266"/>
      <c r="W87" s="266"/>
      <c r="X87" s="266"/>
      <c r="Y87"/>
      <c r="Z87" s="266"/>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row>
    <row r="88" spans="1:121" s="5" customFormat="1" ht="20.100000000000001" customHeight="1" x14ac:dyDescent="0.25">
      <c r="A88" s="264"/>
      <c r="B88" s="269"/>
      <c r="C88" s="15"/>
      <c r="D88" s="269"/>
      <c r="E88" s="33"/>
      <c r="F88" s="265"/>
      <c r="G88" s="266"/>
      <c r="H88" s="266"/>
      <c r="I88" s="266"/>
      <c r="J88" s="266"/>
      <c r="K88" s="266"/>
      <c r="L88" s="266"/>
      <c r="M88" s="266"/>
      <c r="N88" s="266"/>
      <c r="O88" s="266"/>
      <c r="P88" s="266"/>
      <c r="Q88" s="266"/>
      <c r="R88" s="266"/>
      <c r="S88" s="266"/>
      <c r="T88" s="266"/>
      <c r="U88" s="266"/>
      <c r="V88" s="266"/>
      <c r="W88" s="266"/>
      <c r="X88" s="266"/>
      <c r="Y88"/>
      <c r="Z88" s="266"/>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row>
    <row r="89" spans="1:121" s="5" customFormat="1" ht="20.100000000000001" customHeight="1" x14ac:dyDescent="0.25">
      <c r="A89" s="264"/>
      <c r="B89" s="269"/>
      <c r="C89" s="15"/>
      <c r="D89" s="270"/>
      <c r="E89" s="34"/>
      <c r="F89" s="265"/>
      <c r="G89" s="266"/>
      <c r="H89" s="266"/>
      <c r="I89" s="266"/>
      <c r="J89" s="266"/>
      <c r="K89" s="266"/>
      <c r="L89" s="266"/>
      <c r="M89" s="266"/>
      <c r="N89" s="266"/>
      <c r="O89" s="266"/>
      <c r="P89" s="266"/>
      <c r="Q89" s="266"/>
      <c r="R89" s="266"/>
      <c r="S89" s="266"/>
      <c r="T89" s="266"/>
      <c r="U89" s="266"/>
      <c r="V89" s="266"/>
      <c r="W89" s="266"/>
      <c r="X89" s="266"/>
      <c r="Y89"/>
      <c r="Z89" s="266"/>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row>
    <row r="90" spans="1:121" s="5" customFormat="1" ht="20.100000000000001" customHeight="1" x14ac:dyDescent="0.25">
      <c r="A90" s="264"/>
      <c r="B90" s="269"/>
      <c r="C90" s="15"/>
      <c r="D90" s="269"/>
      <c r="E90" s="33"/>
      <c r="F90" s="265"/>
      <c r="G90" s="266"/>
      <c r="H90" s="266"/>
      <c r="I90" s="266"/>
      <c r="J90" s="266"/>
      <c r="K90" s="266"/>
      <c r="L90" s="266"/>
      <c r="M90" s="266"/>
      <c r="N90" s="266"/>
      <c r="O90" s="266"/>
      <c r="P90" s="266"/>
      <c r="Q90" s="266"/>
      <c r="R90" s="266"/>
      <c r="S90" s="266"/>
      <c r="T90" s="266"/>
      <c r="U90" s="266"/>
      <c r="V90" s="266"/>
      <c r="W90" s="266"/>
      <c r="X90" s="266"/>
      <c r="Y90"/>
      <c r="Z90" s="266"/>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row>
    <row r="91" spans="1:121" s="5" customFormat="1" ht="20.100000000000001" customHeight="1" x14ac:dyDescent="0.25">
      <c r="A91" s="264"/>
      <c r="B91" s="269"/>
      <c r="C91" s="15"/>
      <c r="D91" s="270"/>
      <c r="E91" s="34"/>
      <c r="F91" s="265"/>
      <c r="G91" s="266"/>
      <c r="H91" s="266"/>
      <c r="I91" s="266"/>
      <c r="J91" s="266"/>
      <c r="K91" s="266"/>
      <c r="L91" s="266"/>
      <c r="M91" s="266"/>
      <c r="N91" s="266"/>
      <c r="O91" s="266"/>
      <c r="P91" s="266"/>
      <c r="Q91" s="266"/>
      <c r="R91" s="266"/>
      <c r="S91" s="266"/>
      <c r="T91" s="266"/>
      <c r="U91" s="266"/>
      <c r="V91" s="266"/>
      <c r="W91" s="266"/>
      <c r="X91" s="266"/>
      <c r="Y91"/>
      <c r="Z91" s="266"/>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row>
    <row r="92" spans="1:121" s="5" customFormat="1" ht="20.100000000000001" customHeight="1" x14ac:dyDescent="0.25">
      <c r="A92" s="264"/>
      <c r="B92" s="269"/>
      <c r="C92" s="15"/>
      <c r="D92" s="269"/>
      <c r="E92" s="33"/>
      <c r="F92" s="265"/>
      <c r="G92" s="266"/>
      <c r="H92" s="266"/>
      <c r="I92" s="266"/>
      <c r="J92" s="266"/>
      <c r="K92" s="266"/>
      <c r="L92" s="266"/>
      <c r="M92" s="266"/>
      <c r="N92" s="266"/>
      <c r="O92" s="266"/>
      <c r="P92" s="266"/>
      <c r="Q92" s="266"/>
      <c r="R92" s="266"/>
      <c r="S92" s="266"/>
      <c r="T92" s="266"/>
      <c r="U92" s="266"/>
      <c r="V92" s="266"/>
      <c r="W92" s="266"/>
      <c r="X92" s="266"/>
      <c r="Y92"/>
      <c r="Z92" s="266"/>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row>
    <row r="93" spans="1:121" s="5" customFormat="1" ht="20.100000000000001" customHeight="1" x14ac:dyDescent="0.25">
      <c r="A93" s="264"/>
      <c r="B93" s="269"/>
      <c r="C93" s="15"/>
      <c r="D93" s="270"/>
      <c r="E93" s="34"/>
      <c r="F93" s="265"/>
      <c r="G93" s="266"/>
      <c r="H93" s="266"/>
      <c r="I93" s="266"/>
      <c r="J93" s="266"/>
      <c r="K93" s="266"/>
      <c r="L93" s="266"/>
      <c r="M93" s="266"/>
      <c r="N93" s="266"/>
      <c r="O93" s="266"/>
      <c r="P93" s="266"/>
      <c r="Q93" s="266"/>
      <c r="R93" s="266"/>
      <c r="S93" s="266"/>
      <c r="T93" s="266"/>
      <c r="U93" s="266"/>
      <c r="V93" s="266"/>
      <c r="W93" s="266"/>
      <c r="X93" s="266"/>
      <c r="Y93"/>
      <c r="Z93" s="266"/>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row>
    <row r="94" spans="1:121" s="5" customFormat="1" ht="20.100000000000001" customHeight="1" x14ac:dyDescent="0.25">
      <c r="A94" s="272"/>
      <c r="B94" s="269"/>
      <c r="C94" s="15"/>
      <c r="D94" s="269"/>
      <c r="E94" s="33"/>
      <c r="F94" s="265"/>
      <c r="G94" s="266"/>
      <c r="H94" s="266"/>
      <c r="I94" s="266"/>
      <c r="J94" s="266"/>
      <c r="K94" s="266"/>
      <c r="L94" s="266"/>
      <c r="M94" s="266"/>
      <c r="N94" s="266"/>
      <c r="O94" s="266"/>
      <c r="P94" s="266"/>
      <c r="Q94" s="266"/>
      <c r="R94" s="266"/>
      <c r="S94" s="266"/>
      <c r="T94" s="266"/>
      <c r="U94" s="266"/>
      <c r="V94" s="266"/>
      <c r="W94" s="266"/>
      <c r="X94" s="266"/>
      <c r="Y94"/>
      <c r="Z94" s="266"/>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row>
    <row r="95" spans="1:121" s="5" customFormat="1" ht="20.100000000000001" customHeight="1" x14ac:dyDescent="0.25">
      <c r="A95" s="272"/>
      <c r="B95" s="269"/>
      <c r="C95" s="15"/>
      <c r="D95" s="270"/>
      <c r="E95" s="34"/>
      <c r="F95" s="265"/>
      <c r="G95" s="266"/>
      <c r="H95" s="266"/>
      <c r="I95" s="266"/>
      <c r="J95" s="266"/>
      <c r="K95" s="266"/>
      <c r="L95" s="266"/>
      <c r="M95" s="266"/>
      <c r="N95" s="266"/>
      <c r="O95" s="266"/>
      <c r="P95" s="266"/>
      <c r="Q95" s="266"/>
      <c r="R95" s="266"/>
      <c r="S95" s="266"/>
      <c r="T95" s="266"/>
      <c r="U95" s="266"/>
      <c r="V95" s="266"/>
      <c r="W95" s="266"/>
      <c r="X95" s="266"/>
      <c r="Y95"/>
      <c r="Z95" s="266"/>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row>
    <row r="96" spans="1:121" s="5" customFormat="1" ht="20.100000000000001" customHeight="1" x14ac:dyDescent="0.25">
      <c r="A96" s="271"/>
      <c r="B96" s="269"/>
      <c r="C96" s="15"/>
      <c r="D96" s="269"/>
      <c r="E96" s="33"/>
      <c r="F96" s="265"/>
      <c r="G96" s="266"/>
      <c r="H96" s="266"/>
      <c r="I96" s="266"/>
      <c r="J96" s="266"/>
      <c r="K96" s="266"/>
      <c r="L96" s="266"/>
      <c r="M96" s="266"/>
      <c r="N96" s="266"/>
      <c r="O96" s="266"/>
      <c r="P96" s="266"/>
      <c r="Q96" s="266"/>
      <c r="R96" s="266"/>
      <c r="S96" s="266"/>
      <c r="T96" s="266"/>
      <c r="U96" s="266"/>
      <c r="V96" s="266"/>
      <c r="W96" s="266"/>
      <c r="X96" s="266"/>
      <c r="Y96"/>
      <c r="Z96" s="26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row>
    <row r="97" spans="1:121" s="5" customFormat="1" ht="20.100000000000001" customHeight="1" x14ac:dyDescent="0.25">
      <c r="A97" s="271"/>
      <c r="B97" s="269"/>
      <c r="C97" s="15"/>
      <c r="D97" s="270"/>
      <c r="E97" s="34"/>
      <c r="F97" s="265"/>
      <c r="G97" s="266"/>
      <c r="H97" s="266"/>
      <c r="I97" s="266"/>
      <c r="J97" s="266"/>
      <c r="K97" s="266"/>
      <c r="L97" s="266"/>
      <c r="M97" s="266"/>
      <c r="N97" s="266"/>
      <c r="O97" s="266"/>
      <c r="P97" s="266"/>
      <c r="Q97" s="266"/>
      <c r="R97" s="266"/>
      <c r="S97" s="266"/>
      <c r="T97" s="266"/>
      <c r="U97" s="266"/>
      <c r="V97" s="266"/>
      <c r="W97" s="266"/>
      <c r="X97" s="266"/>
      <c r="Y97"/>
      <c r="Z97" s="266"/>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row>
    <row r="98" spans="1:121" s="5" customFormat="1" ht="20.100000000000001" customHeight="1" x14ac:dyDescent="0.25">
      <c r="A98" s="271"/>
      <c r="B98" s="269"/>
      <c r="C98" s="15"/>
      <c r="D98" s="269"/>
      <c r="E98" s="33"/>
      <c r="F98" s="265"/>
      <c r="G98" s="266"/>
      <c r="H98" s="266"/>
      <c r="I98" s="266"/>
      <c r="J98" s="266"/>
      <c r="K98" s="266"/>
      <c r="L98" s="266"/>
      <c r="M98" s="266"/>
      <c r="N98" s="266"/>
      <c r="O98" s="266"/>
      <c r="P98" s="266"/>
      <c r="Q98" s="266"/>
      <c r="R98" s="266"/>
      <c r="S98" s="266"/>
      <c r="T98" s="266"/>
      <c r="U98" s="266"/>
      <c r="V98" s="266"/>
      <c r="W98" s="266"/>
      <c r="X98" s="266"/>
      <c r="Y98"/>
      <c r="Z98" s="266"/>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row>
    <row r="99" spans="1:121" s="5" customFormat="1" ht="20.100000000000001" customHeight="1" x14ac:dyDescent="0.25">
      <c r="A99" s="271"/>
      <c r="B99" s="269"/>
      <c r="C99" s="15"/>
      <c r="D99" s="270"/>
      <c r="E99" s="34"/>
      <c r="F99" s="265"/>
      <c r="G99" s="266"/>
      <c r="H99" s="266"/>
      <c r="I99" s="266"/>
      <c r="J99" s="266"/>
      <c r="K99" s="266"/>
      <c r="L99" s="266"/>
      <c r="M99" s="266"/>
      <c r="N99" s="266"/>
      <c r="O99" s="266"/>
      <c r="P99" s="266"/>
      <c r="Q99" s="266"/>
      <c r="R99" s="266"/>
      <c r="S99" s="266"/>
      <c r="T99" s="266"/>
      <c r="U99" s="266"/>
      <c r="V99" s="266"/>
      <c r="W99" s="266"/>
      <c r="X99" s="266"/>
      <c r="Y99"/>
      <c r="Z99" s="266"/>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row>
    <row r="100" spans="1:121" s="5" customFormat="1" ht="20.100000000000001" customHeight="1" x14ac:dyDescent="0.25">
      <c r="A100" s="271"/>
      <c r="B100" s="269"/>
      <c r="C100" s="15"/>
      <c r="D100" s="269"/>
      <c r="E100" s="33"/>
      <c r="F100" s="265"/>
      <c r="G100" s="266"/>
      <c r="H100" s="266"/>
      <c r="I100" s="266"/>
      <c r="J100" s="266"/>
      <c r="K100" s="266"/>
      <c r="L100" s="266"/>
      <c r="M100" s="266"/>
      <c r="N100" s="266"/>
      <c r="O100" s="266"/>
      <c r="P100" s="266"/>
      <c r="Q100" s="266"/>
      <c r="R100" s="266"/>
      <c r="S100" s="266"/>
      <c r="T100" s="266"/>
      <c r="U100" s="266"/>
      <c r="V100" s="266"/>
      <c r="W100" s="266"/>
      <c r="X100" s="266"/>
      <c r="Y100"/>
      <c r="Z100" s="266"/>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row>
    <row r="101" spans="1:121" s="5" customFormat="1" ht="20.100000000000001" customHeight="1" x14ac:dyDescent="0.25">
      <c r="A101" s="271"/>
      <c r="B101" s="269"/>
      <c r="C101" s="15"/>
      <c r="D101" s="270"/>
      <c r="E101" s="34"/>
      <c r="F101" s="265"/>
      <c r="G101" s="266"/>
      <c r="H101" s="266"/>
      <c r="I101" s="266"/>
      <c r="J101" s="266"/>
      <c r="K101" s="266"/>
      <c r="L101" s="266"/>
      <c r="M101" s="266"/>
      <c r="N101" s="266"/>
      <c r="O101" s="266"/>
      <c r="P101" s="266"/>
      <c r="Q101" s="266"/>
      <c r="R101" s="266"/>
      <c r="S101" s="266"/>
      <c r="T101" s="266"/>
      <c r="U101" s="266"/>
      <c r="V101" s="266"/>
      <c r="W101" s="266"/>
      <c r="X101" s="266"/>
      <c r="Y101"/>
      <c r="Z101" s="266"/>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row>
    <row r="102" spans="1:121" s="5" customFormat="1" ht="20.100000000000001" customHeight="1" x14ac:dyDescent="0.25">
      <c r="A102" s="271"/>
      <c r="B102" s="269"/>
      <c r="C102" s="15"/>
      <c r="D102" s="269"/>
      <c r="E102" s="33"/>
      <c r="F102" s="265"/>
      <c r="G102" s="266"/>
      <c r="H102" s="266"/>
      <c r="I102" s="266"/>
      <c r="J102" s="266"/>
      <c r="K102" s="266"/>
      <c r="L102" s="266"/>
      <c r="M102" s="266"/>
      <c r="N102" s="266"/>
      <c r="O102" s="266"/>
      <c r="P102" s="266"/>
      <c r="Q102" s="266"/>
      <c r="R102" s="266"/>
      <c r="S102" s="266"/>
      <c r="T102" s="266"/>
      <c r="U102" s="266"/>
      <c r="V102" s="266"/>
      <c r="W102" s="266"/>
      <c r="X102" s="266"/>
      <c r="Y102"/>
      <c r="Z102" s="266"/>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row>
    <row r="103" spans="1:121" s="5" customFormat="1" ht="20.100000000000001" customHeight="1" x14ac:dyDescent="0.25">
      <c r="A103" s="271"/>
      <c r="B103" s="269"/>
      <c r="C103" s="15"/>
      <c r="D103" s="270"/>
      <c r="E103" s="34"/>
      <c r="F103" s="265"/>
      <c r="G103" s="266"/>
      <c r="H103" s="266"/>
      <c r="I103" s="266"/>
      <c r="J103" s="266"/>
      <c r="K103" s="266"/>
      <c r="L103" s="266"/>
      <c r="M103" s="266"/>
      <c r="N103" s="266"/>
      <c r="O103" s="266"/>
      <c r="P103" s="266"/>
      <c r="Q103" s="266"/>
      <c r="R103" s="266"/>
      <c r="S103" s="266"/>
      <c r="T103" s="266"/>
      <c r="U103" s="266"/>
      <c r="V103" s="266"/>
      <c r="W103" s="266"/>
      <c r="X103" s="266"/>
      <c r="Y103"/>
      <c r="Z103" s="266"/>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row>
    <row r="104" spans="1:121" s="5" customFormat="1" ht="20.100000000000001" customHeight="1" x14ac:dyDescent="0.25">
      <c r="A104" s="271"/>
      <c r="B104" s="269"/>
      <c r="C104" s="15"/>
      <c r="D104" s="269"/>
      <c r="E104" s="33"/>
      <c r="F104" s="265"/>
      <c r="G104" s="266"/>
      <c r="H104" s="266"/>
      <c r="I104" s="266"/>
      <c r="J104" s="266"/>
      <c r="K104" s="266"/>
      <c r="L104" s="266"/>
      <c r="M104" s="266"/>
      <c r="N104" s="266"/>
      <c r="O104" s="266"/>
      <c r="P104" s="266"/>
      <c r="Q104" s="266"/>
      <c r="R104" s="266"/>
      <c r="S104" s="266"/>
      <c r="T104" s="266"/>
      <c r="U104" s="266"/>
      <c r="V104" s="266"/>
      <c r="W104" s="266"/>
      <c r="X104" s="266"/>
      <c r="Y104"/>
      <c r="Z104" s="266"/>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row>
    <row r="105" spans="1:121" s="5" customFormat="1" ht="20.100000000000001" customHeight="1" x14ac:dyDescent="0.25">
      <c r="A105" s="271"/>
      <c r="B105" s="269"/>
      <c r="C105" s="15"/>
      <c r="D105" s="270"/>
      <c r="E105" s="34"/>
      <c r="F105" s="265"/>
      <c r="G105" s="266"/>
      <c r="H105" s="266"/>
      <c r="I105" s="266"/>
      <c r="J105" s="266"/>
      <c r="K105" s="266"/>
      <c r="L105" s="266"/>
      <c r="M105" s="266"/>
      <c r="N105" s="266"/>
      <c r="O105" s="266"/>
      <c r="P105" s="266"/>
      <c r="Q105" s="266"/>
      <c r="R105" s="266"/>
      <c r="S105" s="266"/>
      <c r="T105" s="266"/>
      <c r="U105" s="266"/>
      <c r="V105" s="266"/>
      <c r="W105" s="266"/>
      <c r="X105" s="266"/>
      <c r="Y105"/>
      <c r="Z105" s="266"/>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row>
    <row r="106" spans="1:121" s="5" customFormat="1" ht="20.100000000000001" customHeight="1" x14ac:dyDescent="0.25">
      <c r="A106" s="271"/>
      <c r="B106" s="269"/>
      <c r="C106" s="15"/>
      <c r="D106" s="269"/>
      <c r="E106" s="33"/>
      <c r="F106" s="265"/>
      <c r="G106" s="266"/>
      <c r="H106" s="266"/>
      <c r="I106" s="266"/>
      <c r="J106" s="266"/>
      <c r="K106" s="266"/>
      <c r="L106" s="266"/>
      <c r="M106" s="266"/>
      <c r="N106" s="266"/>
      <c r="O106" s="266"/>
      <c r="P106" s="266"/>
      <c r="Q106" s="266"/>
      <c r="R106" s="266"/>
      <c r="S106" s="266"/>
      <c r="T106" s="266"/>
      <c r="U106" s="266"/>
      <c r="V106" s="266"/>
      <c r="W106" s="266"/>
      <c r="X106" s="266"/>
      <c r="Y106"/>
      <c r="Z106" s="26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row>
    <row r="107" spans="1:121" s="5" customFormat="1" ht="20.100000000000001" customHeight="1" x14ac:dyDescent="0.25">
      <c r="A107" s="271"/>
      <c r="B107" s="269"/>
      <c r="C107" s="15"/>
      <c r="D107" s="270"/>
      <c r="E107" s="34"/>
      <c r="F107" s="265"/>
      <c r="G107" s="266"/>
      <c r="H107" s="266"/>
      <c r="I107" s="266"/>
      <c r="J107" s="266"/>
      <c r="K107" s="266"/>
      <c r="L107" s="266"/>
      <c r="M107" s="266"/>
      <c r="N107" s="266"/>
      <c r="O107" s="266"/>
      <c r="P107" s="266"/>
      <c r="Q107" s="266"/>
      <c r="R107" s="266"/>
      <c r="S107" s="266"/>
      <c r="T107" s="266"/>
      <c r="U107" s="266"/>
      <c r="V107" s="266"/>
      <c r="W107" s="266"/>
      <c r="X107" s="266"/>
      <c r="Y107"/>
      <c r="Z107" s="266"/>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row>
    <row r="108" spans="1:121" s="5" customFormat="1" ht="20.100000000000001" customHeight="1" x14ac:dyDescent="0.25">
      <c r="A108" s="271"/>
      <c r="B108" s="269"/>
      <c r="C108" s="15"/>
      <c r="D108" s="269"/>
      <c r="E108" s="33"/>
      <c r="F108" s="265"/>
      <c r="G108" s="266"/>
      <c r="H108" s="266"/>
      <c r="I108" s="266"/>
      <c r="J108" s="266"/>
      <c r="K108" s="266"/>
      <c r="L108" s="266"/>
      <c r="M108" s="266"/>
      <c r="N108" s="266"/>
      <c r="O108" s="266"/>
      <c r="P108" s="266"/>
      <c r="Q108" s="266"/>
      <c r="R108" s="266"/>
      <c r="S108" s="266"/>
      <c r="T108" s="266"/>
      <c r="U108" s="266"/>
      <c r="V108" s="266"/>
      <c r="W108" s="266"/>
      <c r="X108" s="266"/>
      <c r="Y108"/>
      <c r="Z108" s="266"/>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row>
    <row r="109" spans="1:121" s="5" customFormat="1" ht="20.100000000000001" customHeight="1" x14ac:dyDescent="0.25">
      <c r="A109" s="271"/>
      <c r="B109" s="269"/>
      <c r="C109" s="15"/>
      <c r="D109" s="270"/>
      <c r="E109" s="34"/>
      <c r="F109" s="265"/>
      <c r="G109" s="266"/>
      <c r="H109" s="266"/>
      <c r="I109" s="266"/>
      <c r="J109" s="266"/>
      <c r="K109" s="266"/>
      <c r="L109" s="266"/>
      <c r="M109" s="266"/>
      <c r="N109" s="266"/>
      <c r="O109" s="266"/>
      <c r="P109" s="266"/>
      <c r="Q109" s="266"/>
      <c r="R109" s="266"/>
      <c r="S109" s="266"/>
      <c r="T109" s="266"/>
      <c r="U109" s="266"/>
      <c r="V109" s="266"/>
      <c r="W109" s="266"/>
      <c r="X109" s="266"/>
      <c r="Y109"/>
      <c r="Z109" s="266"/>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row>
    <row r="110" spans="1:121" s="5" customFormat="1" ht="20.100000000000001" customHeight="1" x14ac:dyDescent="0.25">
      <c r="A110" s="271"/>
      <c r="B110" s="269"/>
      <c r="C110" s="15"/>
      <c r="D110" s="269"/>
      <c r="E110" s="33"/>
      <c r="F110" s="265"/>
      <c r="G110" s="266"/>
      <c r="H110" s="266"/>
      <c r="I110" s="266"/>
      <c r="J110" s="266"/>
      <c r="K110" s="266"/>
      <c r="L110" s="266"/>
      <c r="M110" s="266"/>
      <c r="N110" s="266"/>
      <c r="O110" s="266"/>
      <c r="P110" s="266"/>
      <c r="Q110" s="266"/>
      <c r="R110" s="266"/>
      <c r="S110" s="266"/>
      <c r="T110" s="266"/>
      <c r="U110" s="266"/>
      <c r="V110" s="266"/>
      <c r="W110" s="266"/>
      <c r="X110" s="266"/>
      <c r="Y110"/>
      <c r="Z110" s="266"/>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row>
    <row r="111" spans="1:121" s="5" customFormat="1" ht="20.100000000000001" customHeight="1" x14ac:dyDescent="0.25">
      <c r="A111" s="271"/>
      <c r="B111" s="269"/>
      <c r="C111" s="15"/>
      <c r="D111" s="270"/>
      <c r="E111" s="34"/>
      <c r="F111" s="265"/>
      <c r="G111" s="266"/>
      <c r="H111" s="266"/>
      <c r="I111" s="266"/>
      <c r="J111" s="266"/>
      <c r="K111" s="266"/>
      <c r="L111" s="266"/>
      <c r="M111" s="266"/>
      <c r="N111" s="266"/>
      <c r="O111" s="266"/>
      <c r="P111" s="266"/>
      <c r="Q111" s="266"/>
      <c r="R111" s="266"/>
      <c r="S111" s="266"/>
      <c r="T111" s="266"/>
      <c r="U111" s="266"/>
      <c r="V111" s="266"/>
      <c r="W111" s="266"/>
      <c r="X111" s="266"/>
      <c r="Y111"/>
      <c r="Z111" s="266"/>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row>
    <row r="112" spans="1:121" s="5" customFormat="1" ht="20.100000000000001" customHeight="1" x14ac:dyDescent="0.25">
      <c r="A112" s="271"/>
      <c r="B112" s="269"/>
      <c r="C112" s="15"/>
      <c r="D112" s="269"/>
      <c r="E112" s="33"/>
      <c r="F112" s="265"/>
      <c r="G112" s="266"/>
      <c r="H112" s="266"/>
      <c r="I112" s="266"/>
      <c r="J112" s="266"/>
      <c r="K112" s="266"/>
      <c r="L112" s="266"/>
      <c r="M112" s="266"/>
      <c r="N112" s="266"/>
      <c r="O112" s="266"/>
      <c r="P112" s="266"/>
      <c r="Q112" s="266"/>
      <c r="R112" s="266"/>
      <c r="S112" s="266"/>
      <c r="T112" s="266"/>
      <c r="U112" s="266"/>
      <c r="V112" s="266"/>
      <c r="W112" s="266"/>
      <c r="X112" s="266"/>
      <c r="Y112"/>
      <c r="Z112" s="266"/>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row>
    <row r="113" spans="1:121" s="5" customFormat="1" ht="20.100000000000001" customHeight="1" x14ac:dyDescent="0.25">
      <c r="A113" s="271"/>
      <c r="B113" s="269"/>
      <c r="C113" s="15"/>
      <c r="D113" s="270"/>
      <c r="E113" s="34"/>
      <c r="F113" s="265"/>
      <c r="G113" s="266"/>
      <c r="H113" s="266"/>
      <c r="I113" s="266"/>
      <c r="J113" s="266"/>
      <c r="K113" s="266"/>
      <c r="L113" s="266"/>
      <c r="M113" s="266"/>
      <c r="N113" s="266"/>
      <c r="O113" s="266"/>
      <c r="P113" s="266"/>
      <c r="Q113" s="266"/>
      <c r="R113" s="266"/>
      <c r="S113" s="266"/>
      <c r="T113" s="266"/>
      <c r="U113" s="266"/>
      <c r="V113" s="266"/>
      <c r="W113" s="266"/>
      <c r="X113" s="266"/>
      <c r="Y113"/>
      <c r="Z113" s="266"/>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row>
    <row r="114" spans="1:121" s="5" customFormat="1" ht="20.100000000000001" customHeight="1" x14ac:dyDescent="0.25">
      <c r="A114" s="271"/>
      <c r="B114" s="269"/>
      <c r="C114" s="15"/>
      <c r="D114" s="269"/>
      <c r="E114" s="33"/>
      <c r="F114" s="265"/>
      <c r="G114" s="266"/>
      <c r="H114" s="266"/>
      <c r="I114" s="266"/>
      <c r="J114" s="266"/>
      <c r="K114" s="266"/>
      <c r="L114" s="266"/>
      <c r="M114" s="266"/>
      <c r="N114" s="266"/>
      <c r="O114" s="266"/>
      <c r="P114" s="266"/>
      <c r="Q114" s="266"/>
      <c r="R114" s="266"/>
      <c r="S114" s="266"/>
      <c r="T114" s="266"/>
      <c r="U114" s="266"/>
      <c r="V114" s="266"/>
      <c r="W114" s="266"/>
      <c r="X114" s="266"/>
      <c r="Y114"/>
      <c r="Z114" s="266"/>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row>
    <row r="115" spans="1:121" s="5" customFormat="1" ht="20.100000000000001" customHeight="1" x14ac:dyDescent="0.25">
      <c r="A115" s="271"/>
      <c r="B115" s="269"/>
      <c r="C115" s="15"/>
      <c r="D115" s="270"/>
      <c r="E115" s="34"/>
      <c r="F115" s="265"/>
      <c r="G115" s="266"/>
      <c r="H115" s="266"/>
      <c r="I115" s="266"/>
      <c r="J115" s="266"/>
      <c r="K115" s="266"/>
      <c r="L115" s="266"/>
      <c r="M115" s="266"/>
      <c r="N115" s="266"/>
      <c r="O115" s="266"/>
      <c r="P115" s="266"/>
      <c r="Q115" s="266"/>
      <c r="R115" s="266"/>
      <c r="S115" s="266"/>
      <c r="T115" s="266"/>
      <c r="U115" s="266"/>
      <c r="V115" s="266"/>
      <c r="W115" s="266"/>
      <c r="X115" s="266"/>
      <c r="Y115"/>
      <c r="Z115" s="266"/>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row>
    <row r="116" spans="1:121" s="5" customFormat="1" ht="20.100000000000001" customHeight="1" x14ac:dyDescent="0.25">
      <c r="A116" s="271"/>
      <c r="B116" s="269"/>
      <c r="C116" s="15"/>
      <c r="D116" s="269"/>
      <c r="E116" s="33"/>
      <c r="F116" s="265"/>
      <c r="G116" s="266"/>
      <c r="H116" s="266"/>
      <c r="I116" s="266"/>
      <c r="J116" s="266"/>
      <c r="K116" s="266"/>
      <c r="L116" s="266"/>
      <c r="M116" s="266"/>
      <c r="N116" s="266"/>
      <c r="O116" s="266"/>
      <c r="P116" s="266"/>
      <c r="Q116" s="266"/>
      <c r="R116" s="266"/>
      <c r="S116" s="266"/>
      <c r="T116" s="266"/>
      <c r="U116" s="266"/>
      <c r="V116" s="266"/>
      <c r="W116" s="266"/>
      <c r="X116" s="266"/>
      <c r="Y116"/>
      <c r="Z116" s="26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row>
    <row r="117" spans="1:121" s="5" customFormat="1" ht="20.100000000000001" customHeight="1" x14ac:dyDescent="0.25">
      <c r="A117" s="271"/>
      <c r="B117" s="269"/>
      <c r="C117" s="15"/>
      <c r="D117" s="270"/>
      <c r="E117" s="34"/>
      <c r="F117" s="265"/>
      <c r="G117" s="266"/>
      <c r="H117" s="266"/>
      <c r="I117" s="266"/>
      <c r="J117" s="266"/>
      <c r="K117" s="266"/>
      <c r="L117" s="266"/>
      <c r="M117" s="266"/>
      <c r="N117" s="266"/>
      <c r="O117" s="266"/>
      <c r="P117" s="266"/>
      <c r="Q117" s="266"/>
      <c r="R117" s="266"/>
      <c r="S117" s="266"/>
      <c r="T117" s="266"/>
      <c r="U117" s="266"/>
      <c r="V117" s="266"/>
      <c r="W117" s="266"/>
      <c r="X117" s="266"/>
      <c r="Y117"/>
      <c r="Z117" s="266"/>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row>
    <row r="118" spans="1:121" s="5" customFormat="1" ht="20.100000000000001" customHeight="1" x14ac:dyDescent="0.25">
      <c r="A118" s="271"/>
      <c r="B118" s="269"/>
      <c r="C118" s="15"/>
      <c r="D118" s="269"/>
      <c r="E118" s="33"/>
      <c r="F118" s="265"/>
      <c r="G118" s="266"/>
      <c r="H118" s="266"/>
      <c r="I118" s="266"/>
      <c r="J118" s="266"/>
      <c r="K118" s="266"/>
      <c r="L118" s="266"/>
      <c r="M118" s="266"/>
      <c r="N118" s="266"/>
      <c r="O118" s="266"/>
      <c r="P118" s="266"/>
      <c r="Q118" s="266"/>
      <c r="R118" s="266"/>
      <c r="S118" s="266"/>
      <c r="T118" s="266"/>
      <c r="U118" s="266"/>
      <c r="V118" s="266"/>
      <c r="W118" s="266"/>
      <c r="X118" s="266"/>
      <c r="Y118"/>
      <c r="Z118" s="266"/>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row>
    <row r="119" spans="1:121" s="5" customFormat="1" ht="20.100000000000001" customHeight="1" x14ac:dyDescent="0.25">
      <c r="A119" s="271"/>
      <c r="B119" s="269"/>
      <c r="C119" s="15"/>
      <c r="D119" s="270"/>
      <c r="E119" s="34"/>
      <c r="F119" s="265"/>
      <c r="G119" s="266"/>
      <c r="H119" s="266"/>
      <c r="I119" s="266"/>
      <c r="J119" s="266"/>
      <c r="K119" s="266"/>
      <c r="L119" s="266"/>
      <c r="M119" s="266"/>
      <c r="N119" s="266"/>
      <c r="O119" s="266"/>
      <c r="P119" s="266"/>
      <c r="Q119" s="266"/>
      <c r="R119" s="266"/>
      <c r="S119" s="266"/>
      <c r="T119" s="266"/>
      <c r="U119" s="266"/>
      <c r="V119" s="266"/>
      <c r="W119" s="266"/>
      <c r="X119" s="266"/>
      <c r="Y119"/>
      <c r="Z119" s="266"/>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row>
    <row r="120" spans="1:121" s="5" customFormat="1" ht="20.100000000000001" customHeight="1" x14ac:dyDescent="0.25">
      <c r="A120" s="271"/>
      <c r="B120" s="269"/>
      <c r="C120" s="15"/>
      <c r="D120" s="269"/>
      <c r="E120" s="33"/>
      <c r="F120" s="265"/>
      <c r="G120" s="266"/>
      <c r="H120" s="266"/>
      <c r="I120" s="266"/>
      <c r="J120" s="266"/>
      <c r="K120" s="266"/>
      <c r="L120" s="266"/>
      <c r="M120" s="266"/>
      <c r="N120" s="266"/>
      <c r="O120" s="266"/>
      <c r="P120" s="266"/>
      <c r="Q120" s="266"/>
      <c r="R120" s="266"/>
      <c r="S120" s="266"/>
      <c r="T120" s="266"/>
      <c r="U120" s="266"/>
      <c r="V120" s="266"/>
      <c r="W120" s="266"/>
      <c r="X120" s="266"/>
      <c r="Y120"/>
      <c r="Z120" s="266"/>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row>
    <row r="121" spans="1:121" s="5" customFormat="1" ht="20.100000000000001" customHeight="1" x14ac:dyDescent="0.25">
      <c r="A121" s="271"/>
      <c r="B121" s="269"/>
      <c r="C121" s="15"/>
      <c r="D121" s="270"/>
      <c r="E121" s="34"/>
      <c r="F121" s="265"/>
      <c r="G121" s="266"/>
      <c r="H121" s="266"/>
      <c r="I121" s="266"/>
      <c r="J121" s="266"/>
      <c r="K121" s="266"/>
      <c r="L121" s="266"/>
      <c r="M121" s="266"/>
      <c r="N121" s="266"/>
      <c r="O121" s="266"/>
      <c r="P121" s="266"/>
      <c r="Q121" s="266"/>
      <c r="R121" s="266"/>
      <c r="S121" s="266"/>
      <c r="T121" s="266"/>
      <c r="U121" s="266"/>
      <c r="V121" s="266"/>
      <c r="W121" s="266"/>
      <c r="X121" s="266"/>
      <c r="Y121"/>
      <c r="Z121" s="266"/>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row>
    <row r="122" spans="1:121" s="5" customFormat="1" ht="20.100000000000001" customHeight="1" x14ac:dyDescent="0.25">
      <c r="A122" s="271"/>
      <c r="B122" s="269"/>
      <c r="C122" s="15"/>
      <c r="D122" s="269"/>
      <c r="E122" s="33"/>
      <c r="F122" s="265"/>
      <c r="G122" s="266"/>
      <c r="H122" s="266"/>
      <c r="I122" s="266"/>
      <c r="J122" s="266"/>
      <c r="K122" s="266"/>
      <c r="L122" s="266"/>
      <c r="M122" s="266"/>
      <c r="N122" s="266"/>
      <c r="O122" s="266"/>
      <c r="P122" s="266"/>
      <c r="Q122" s="266"/>
      <c r="R122" s="266"/>
      <c r="S122" s="266"/>
      <c r="T122" s="266"/>
      <c r="U122" s="266"/>
      <c r="V122" s="266"/>
      <c r="W122" s="266"/>
      <c r="X122" s="266"/>
      <c r="Y122"/>
      <c r="Z122" s="266"/>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row>
    <row r="123" spans="1:121" s="5" customFormat="1" ht="20.100000000000001" customHeight="1" x14ac:dyDescent="0.25">
      <c r="A123" s="271"/>
      <c r="B123" s="269"/>
      <c r="C123" s="15"/>
      <c r="D123" s="270"/>
      <c r="E123" s="34"/>
      <c r="F123" s="265"/>
      <c r="G123" s="266"/>
      <c r="H123" s="266"/>
      <c r="I123" s="266"/>
      <c r="J123" s="266"/>
      <c r="K123" s="266"/>
      <c r="L123" s="266"/>
      <c r="M123" s="266"/>
      <c r="N123" s="266"/>
      <c r="O123" s="266"/>
      <c r="P123" s="266"/>
      <c r="Q123" s="266"/>
      <c r="R123" s="266"/>
      <c r="S123" s="266"/>
      <c r="T123" s="266"/>
      <c r="U123" s="266"/>
      <c r="V123" s="266"/>
      <c r="W123" s="266"/>
      <c r="X123" s="266"/>
      <c r="Y123"/>
      <c r="Z123" s="266"/>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row>
    <row r="124" spans="1:121" s="5" customFormat="1" ht="20.100000000000001" customHeight="1" x14ac:dyDescent="0.25">
      <c r="A124" s="271"/>
      <c r="B124" s="269"/>
      <c r="C124" s="15"/>
      <c r="D124" s="269"/>
      <c r="E124" s="33"/>
      <c r="F124" s="265"/>
      <c r="G124" s="266"/>
      <c r="H124" s="266"/>
      <c r="I124" s="266"/>
      <c r="J124" s="266"/>
      <c r="K124" s="266"/>
      <c r="L124" s="266"/>
      <c r="M124" s="266"/>
      <c r="N124" s="266"/>
      <c r="O124" s="266"/>
      <c r="P124" s="266"/>
      <c r="Q124" s="266"/>
      <c r="R124" s="266"/>
      <c r="S124" s="266"/>
      <c r="T124" s="266"/>
      <c r="U124" s="266"/>
      <c r="V124" s="266"/>
      <c r="W124" s="266"/>
      <c r="X124" s="266"/>
      <c r="Y124"/>
      <c r="Z124" s="266"/>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row>
    <row r="125" spans="1:121" s="5" customFormat="1" ht="20.100000000000001" customHeight="1" x14ac:dyDescent="0.25">
      <c r="A125" s="271"/>
      <c r="B125" s="269"/>
      <c r="C125" s="15"/>
      <c r="D125" s="270"/>
      <c r="E125" s="34"/>
      <c r="F125" s="265"/>
      <c r="G125" s="266"/>
      <c r="H125" s="266"/>
      <c r="I125" s="266"/>
      <c r="J125" s="266"/>
      <c r="K125" s="266"/>
      <c r="L125" s="266"/>
      <c r="M125" s="266"/>
      <c r="N125" s="266"/>
      <c r="O125" s="266"/>
      <c r="P125" s="266"/>
      <c r="Q125" s="266"/>
      <c r="R125" s="266"/>
      <c r="S125" s="266"/>
      <c r="T125" s="266"/>
      <c r="U125" s="266"/>
      <c r="V125" s="266"/>
      <c r="W125" s="266"/>
      <c r="X125" s="266"/>
      <c r="Y125"/>
      <c r="Z125" s="266"/>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row>
    <row r="126" spans="1:121" s="5" customFormat="1" ht="20.100000000000001" customHeight="1" x14ac:dyDescent="0.25">
      <c r="A126" s="271"/>
      <c r="B126" s="269"/>
      <c r="C126" s="15"/>
      <c r="D126" s="269"/>
      <c r="E126" s="33"/>
      <c r="F126" s="265"/>
      <c r="G126" s="266"/>
      <c r="H126" s="266"/>
      <c r="I126" s="266"/>
      <c r="J126" s="266"/>
      <c r="K126" s="266"/>
      <c r="L126" s="266"/>
      <c r="M126" s="266"/>
      <c r="N126" s="266"/>
      <c r="O126" s="266"/>
      <c r="P126" s="266"/>
      <c r="Q126" s="266"/>
      <c r="R126" s="266"/>
      <c r="S126" s="266"/>
      <c r="T126" s="266"/>
      <c r="U126" s="266"/>
      <c r="V126" s="266"/>
      <c r="W126" s="266"/>
      <c r="X126" s="266"/>
      <c r="Y126"/>
      <c r="Z126" s="26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row>
    <row r="127" spans="1:121" s="5" customFormat="1" ht="20.100000000000001" customHeight="1" x14ac:dyDescent="0.25">
      <c r="A127" s="271"/>
      <c r="B127" s="269"/>
      <c r="C127" s="15"/>
      <c r="D127" s="270"/>
      <c r="E127" s="34"/>
      <c r="F127" s="265"/>
      <c r="G127" s="266"/>
      <c r="H127" s="266"/>
      <c r="I127" s="266"/>
      <c r="J127" s="266"/>
      <c r="K127" s="266"/>
      <c r="L127" s="266"/>
      <c r="M127" s="266"/>
      <c r="N127" s="266"/>
      <c r="O127" s="266"/>
      <c r="P127" s="266"/>
      <c r="Q127" s="266"/>
      <c r="R127" s="266"/>
      <c r="S127" s="266"/>
      <c r="T127" s="266"/>
      <c r="U127" s="266"/>
      <c r="V127" s="266"/>
      <c r="W127" s="266"/>
      <c r="X127" s="266"/>
      <c r="Y127"/>
      <c r="Z127" s="266"/>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row>
    <row r="128" spans="1:121" s="5" customFormat="1" ht="20.100000000000001" customHeight="1" x14ac:dyDescent="0.25">
      <c r="A128" s="271"/>
      <c r="B128" s="269"/>
      <c r="C128" s="15"/>
      <c r="D128" s="269"/>
      <c r="E128" s="33"/>
      <c r="F128" s="265"/>
      <c r="G128" s="266"/>
      <c r="H128" s="266"/>
      <c r="I128" s="266"/>
      <c r="J128" s="266"/>
      <c r="K128" s="266"/>
      <c r="L128" s="266"/>
      <c r="M128" s="266"/>
      <c r="N128" s="266"/>
      <c r="O128" s="266"/>
      <c r="P128" s="266"/>
      <c r="Q128" s="266"/>
      <c r="R128" s="266"/>
      <c r="S128" s="266"/>
      <c r="T128" s="266"/>
      <c r="U128" s="266"/>
      <c r="V128" s="266"/>
      <c r="W128" s="266"/>
      <c r="X128" s="266"/>
      <c r="Y128"/>
      <c r="Z128" s="266"/>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row>
    <row r="129" spans="1:121" s="5" customFormat="1" ht="20.100000000000001" customHeight="1" x14ac:dyDescent="0.25">
      <c r="A129" s="271"/>
      <c r="B129" s="269"/>
      <c r="C129" s="15"/>
      <c r="D129" s="270"/>
      <c r="E129" s="34"/>
      <c r="F129" s="265"/>
      <c r="G129" s="266"/>
      <c r="H129" s="266"/>
      <c r="I129" s="266"/>
      <c r="J129" s="266"/>
      <c r="K129" s="266"/>
      <c r="L129" s="266"/>
      <c r="M129" s="266"/>
      <c r="N129" s="266"/>
      <c r="O129" s="266"/>
      <c r="P129" s="266"/>
      <c r="Q129" s="266"/>
      <c r="R129" s="266"/>
      <c r="S129" s="266"/>
      <c r="T129" s="266"/>
      <c r="U129" s="266"/>
      <c r="V129" s="266"/>
      <c r="W129" s="266"/>
      <c r="X129" s="266"/>
      <c r="Y129"/>
      <c r="Z129" s="266"/>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row>
    <row r="130" spans="1:121" s="5" customFormat="1" ht="20.100000000000001" customHeight="1" x14ac:dyDescent="0.25">
      <c r="A130" s="271"/>
      <c r="B130" s="269"/>
      <c r="C130" s="15"/>
      <c r="D130" s="269"/>
      <c r="E130" s="33"/>
      <c r="F130" s="265"/>
      <c r="G130" s="266"/>
      <c r="H130" s="266"/>
      <c r="I130" s="266"/>
      <c r="J130" s="266"/>
      <c r="K130" s="266"/>
      <c r="L130" s="266"/>
      <c r="M130" s="266"/>
      <c r="N130" s="266"/>
      <c r="O130" s="266"/>
      <c r="P130" s="266"/>
      <c r="Q130" s="266"/>
      <c r="R130" s="266"/>
      <c r="S130" s="266"/>
      <c r="T130" s="266"/>
      <c r="U130" s="266"/>
      <c r="V130" s="266"/>
      <c r="W130" s="266"/>
      <c r="X130" s="266"/>
      <c r="Y130"/>
      <c r="Z130" s="266"/>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row>
    <row r="131" spans="1:121" s="5" customFormat="1" ht="20.100000000000001" customHeight="1" x14ac:dyDescent="0.25">
      <c r="A131" s="271"/>
      <c r="B131" s="269"/>
      <c r="C131" s="15"/>
      <c r="D131" s="270"/>
      <c r="E131" s="34"/>
      <c r="F131" s="265"/>
      <c r="G131" s="266"/>
      <c r="H131" s="266"/>
      <c r="I131" s="266"/>
      <c r="J131" s="266"/>
      <c r="K131" s="266"/>
      <c r="L131" s="266"/>
      <c r="M131" s="266"/>
      <c r="N131" s="266"/>
      <c r="O131" s="266"/>
      <c r="P131" s="266"/>
      <c r="Q131" s="266"/>
      <c r="R131" s="266"/>
      <c r="S131" s="266"/>
      <c r="T131" s="266"/>
      <c r="U131" s="266"/>
      <c r="V131" s="266"/>
      <c r="W131" s="266"/>
      <c r="X131" s="266"/>
      <c r="Y131"/>
      <c r="Z131" s="266"/>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row>
    <row r="132" spans="1:121" s="5" customFormat="1" ht="20.100000000000001" customHeight="1" x14ac:dyDescent="0.25">
      <c r="A132" s="271"/>
      <c r="B132" s="269"/>
      <c r="C132" s="15"/>
      <c r="D132" s="269"/>
      <c r="E132" s="33"/>
      <c r="F132" s="265"/>
      <c r="G132" s="266"/>
      <c r="H132" s="266"/>
      <c r="I132" s="266"/>
      <c r="J132" s="266"/>
      <c r="K132" s="266"/>
      <c r="L132" s="266"/>
      <c r="M132" s="266"/>
      <c r="N132" s="266"/>
      <c r="O132" s="266"/>
      <c r="P132" s="266"/>
      <c r="Q132" s="266"/>
      <c r="R132" s="266"/>
      <c r="S132" s="266"/>
      <c r="T132" s="266"/>
      <c r="U132" s="266"/>
      <c r="V132" s="266"/>
      <c r="W132" s="266"/>
      <c r="X132" s="266"/>
      <c r="Y132"/>
      <c r="Z132" s="266"/>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row>
    <row r="133" spans="1:121" s="5" customFormat="1" ht="20.100000000000001" customHeight="1" x14ac:dyDescent="0.25">
      <c r="A133" s="271"/>
      <c r="B133" s="269"/>
      <c r="C133" s="15"/>
      <c r="D133" s="270"/>
      <c r="E133" s="34"/>
      <c r="F133" s="265"/>
      <c r="G133" s="266"/>
      <c r="H133" s="266"/>
      <c r="I133" s="266"/>
      <c r="J133" s="266"/>
      <c r="K133" s="266"/>
      <c r="L133" s="266"/>
      <c r="M133" s="266"/>
      <c r="N133" s="266"/>
      <c r="O133" s="266"/>
      <c r="P133" s="266"/>
      <c r="Q133" s="266"/>
      <c r="R133" s="266"/>
      <c r="S133" s="266"/>
      <c r="T133" s="266"/>
      <c r="U133" s="266"/>
      <c r="V133" s="266"/>
      <c r="W133" s="266"/>
      <c r="X133" s="266"/>
      <c r="Y133"/>
      <c r="Z133" s="266"/>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row>
    <row r="134" spans="1:121" s="5" customFormat="1" ht="20.100000000000001" customHeight="1" x14ac:dyDescent="0.25">
      <c r="A134" s="271"/>
      <c r="B134" s="269"/>
      <c r="C134" s="15"/>
      <c r="D134" s="269"/>
      <c r="E134" s="33"/>
      <c r="F134" s="265"/>
      <c r="G134" s="266"/>
      <c r="H134" s="266"/>
      <c r="I134" s="266"/>
      <c r="J134" s="266"/>
      <c r="K134" s="266"/>
      <c r="L134" s="266"/>
      <c r="M134" s="266"/>
      <c r="N134" s="266"/>
      <c r="O134" s="266"/>
      <c r="P134" s="266"/>
      <c r="Q134" s="266"/>
      <c r="R134" s="266"/>
      <c r="S134" s="266"/>
      <c r="T134" s="266"/>
      <c r="U134" s="266"/>
      <c r="V134" s="266"/>
      <c r="W134" s="266"/>
      <c r="X134" s="266"/>
      <c r="Y134"/>
      <c r="Z134" s="266"/>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row>
    <row r="135" spans="1:121" s="5" customFormat="1" ht="20.100000000000001" customHeight="1" x14ac:dyDescent="0.25">
      <c r="A135" s="271"/>
      <c r="B135" s="269"/>
      <c r="C135" s="15"/>
      <c r="D135" s="270"/>
      <c r="E135" s="34"/>
      <c r="F135" s="265"/>
      <c r="G135" s="266"/>
      <c r="H135" s="266"/>
      <c r="I135" s="266"/>
      <c r="J135" s="266"/>
      <c r="K135" s="266"/>
      <c r="L135" s="266"/>
      <c r="M135" s="266"/>
      <c r="N135" s="266"/>
      <c r="O135" s="266"/>
      <c r="P135" s="266"/>
      <c r="Q135" s="266"/>
      <c r="R135" s="266"/>
      <c r="S135" s="266"/>
      <c r="T135" s="266"/>
      <c r="U135" s="266"/>
      <c r="V135" s="266"/>
      <c r="W135" s="266"/>
      <c r="X135" s="266"/>
      <c r="Y135"/>
      <c r="Z135" s="266"/>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row>
    <row r="136" spans="1:121" s="5" customFormat="1" ht="20.100000000000001" customHeight="1" x14ac:dyDescent="0.25">
      <c r="A136" s="273"/>
      <c r="B136" s="269"/>
      <c r="C136" s="15"/>
      <c r="D136" s="269"/>
      <c r="E136" s="33"/>
      <c r="F136" s="265"/>
      <c r="G136" s="266"/>
      <c r="H136" s="266"/>
      <c r="I136" s="266"/>
      <c r="J136" s="266"/>
      <c r="K136" s="266"/>
      <c r="L136" s="266"/>
      <c r="M136" s="266"/>
      <c r="N136" s="266"/>
      <c r="O136" s="266"/>
      <c r="P136" s="266"/>
      <c r="Q136" s="266"/>
      <c r="R136" s="266"/>
      <c r="S136" s="266"/>
      <c r="T136" s="266"/>
      <c r="U136" s="266"/>
      <c r="V136" s="266"/>
      <c r="W136" s="266"/>
      <c r="X136" s="266"/>
      <c r="Y136"/>
      <c r="Z136" s="26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row>
    <row r="137" spans="1:121" s="5" customFormat="1" ht="20.100000000000001" customHeight="1" x14ac:dyDescent="0.25">
      <c r="A137" s="273"/>
      <c r="B137" s="269"/>
      <c r="C137" s="15"/>
      <c r="D137" s="270"/>
      <c r="E137" s="34"/>
      <c r="F137" s="265"/>
      <c r="G137" s="266"/>
      <c r="H137" s="266"/>
      <c r="I137" s="266"/>
      <c r="J137" s="266"/>
      <c r="K137" s="266"/>
      <c r="L137" s="266"/>
      <c r="M137" s="266"/>
      <c r="N137" s="266"/>
      <c r="O137" s="266"/>
      <c r="P137" s="266"/>
      <c r="Q137" s="266"/>
      <c r="R137" s="266"/>
      <c r="S137" s="266"/>
      <c r="T137" s="266"/>
      <c r="U137" s="266"/>
      <c r="V137" s="266"/>
      <c r="W137" s="266"/>
      <c r="X137" s="266"/>
      <c r="Y137"/>
      <c r="Z137" s="266"/>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row>
    <row r="138" spans="1:121" s="5" customFormat="1" ht="20.100000000000001" customHeight="1" x14ac:dyDescent="0.25">
      <c r="A138" s="273"/>
      <c r="B138" s="269"/>
      <c r="C138" s="15"/>
      <c r="D138" s="269"/>
      <c r="E138" s="33"/>
      <c r="F138" s="265"/>
      <c r="G138" s="266"/>
      <c r="H138" s="266"/>
      <c r="I138" s="266"/>
      <c r="J138" s="266"/>
      <c r="K138" s="266"/>
      <c r="L138" s="266"/>
      <c r="M138" s="266"/>
      <c r="N138" s="266"/>
      <c r="O138" s="266"/>
      <c r="P138" s="266"/>
      <c r="Q138" s="266"/>
      <c r="R138" s="266"/>
      <c r="S138" s="266"/>
      <c r="T138" s="266"/>
      <c r="U138" s="266"/>
      <c r="V138" s="266"/>
      <c r="W138" s="266"/>
      <c r="X138" s="266"/>
      <c r="Y138"/>
      <c r="Z138" s="266"/>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row>
    <row r="139" spans="1:121" s="5" customFormat="1" ht="20.100000000000001" customHeight="1" x14ac:dyDescent="0.25">
      <c r="A139" s="273"/>
      <c r="B139" s="269"/>
      <c r="C139" s="15"/>
      <c r="D139" s="270"/>
      <c r="E139" s="34"/>
      <c r="F139" s="265"/>
      <c r="G139" s="266"/>
      <c r="H139" s="266"/>
      <c r="I139" s="266"/>
      <c r="J139" s="266"/>
      <c r="K139" s="266"/>
      <c r="L139" s="266"/>
      <c r="M139" s="266"/>
      <c r="N139" s="266"/>
      <c r="O139" s="266"/>
      <c r="P139" s="266"/>
      <c r="Q139" s="266"/>
      <c r="R139" s="266"/>
      <c r="S139" s="266"/>
      <c r="T139" s="266"/>
      <c r="U139" s="266"/>
      <c r="V139" s="266"/>
      <c r="W139" s="266"/>
      <c r="X139" s="266"/>
      <c r="Y139"/>
      <c r="Z139" s="266"/>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row>
    <row r="140" spans="1:121" s="5" customFormat="1" ht="20.100000000000001" customHeight="1" x14ac:dyDescent="0.25">
      <c r="A140" s="273"/>
      <c r="B140" s="269"/>
      <c r="C140" s="15"/>
      <c r="D140" s="269"/>
      <c r="E140" s="33"/>
      <c r="F140" s="265"/>
      <c r="G140" s="266"/>
      <c r="H140" s="266"/>
      <c r="I140" s="266"/>
      <c r="J140" s="266"/>
      <c r="K140" s="266"/>
      <c r="L140" s="266"/>
      <c r="M140" s="266"/>
      <c r="N140" s="266"/>
      <c r="O140" s="266"/>
      <c r="P140" s="266"/>
      <c r="Q140" s="266"/>
      <c r="R140" s="266"/>
      <c r="S140" s="266"/>
      <c r="T140" s="266"/>
      <c r="U140" s="266"/>
      <c r="V140" s="266"/>
      <c r="W140" s="266"/>
      <c r="X140" s="266"/>
      <c r="Y140"/>
      <c r="Z140" s="266"/>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row>
    <row r="141" spans="1:121" s="5" customFormat="1" ht="20.100000000000001" customHeight="1" x14ac:dyDescent="0.25">
      <c r="A141" s="273"/>
      <c r="B141" s="269"/>
      <c r="C141" s="15"/>
      <c r="D141" s="270"/>
      <c r="E141" s="34"/>
      <c r="F141" s="265"/>
      <c r="G141" s="266"/>
      <c r="H141" s="266"/>
      <c r="I141" s="266"/>
      <c r="J141" s="266"/>
      <c r="K141" s="266"/>
      <c r="L141" s="266"/>
      <c r="M141" s="266"/>
      <c r="N141" s="266"/>
      <c r="O141" s="266"/>
      <c r="P141" s="266"/>
      <c r="Q141" s="266"/>
      <c r="R141" s="266"/>
      <c r="S141" s="266"/>
      <c r="T141" s="266"/>
      <c r="U141" s="266"/>
      <c r="V141" s="266"/>
      <c r="W141" s="266"/>
      <c r="X141" s="266"/>
      <c r="Y141"/>
      <c r="Z141" s="266"/>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row>
    <row r="142" spans="1:121" s="5" customFormat="1" ht="20.100000000000001" customHeight="1" x14ac:dyDescent="0.25">
      <c r="A142" s="273"/>
      <c r="B142" s="269"/>
      <c r="C142" s="15"/>
      <c r="D142" s="269"/>
      <c r="E142" s="33"/>
      <c r="F142" s="265"/>
      <c r="G142" s="266"/>
      <c r="H142" s="266"/>
      <c r="I142" s="266"/>
      <c r="J142" s="266"/>
      <c r="K142" s="266"/>
      <c r="L142" s="266"/>
      <c r="M142" s="266"/>
      <c r="N142" s="266"/>
      <c r="O142" s="266"/>
      <c r="P142" s="266"/>
      <c r="Q142" s="266"/>
      <c r="R142" s="266"/>
      <c r="S142" s="266"/>
      <c r="T142" s="266"/>
      <c r="U142" s="266"/>
      <c r="V142" s="266"/>
      <c r="W142" s="266"/>
      <c r="X142" s="266"/>
      <c r="Y142"/>
      <c r="Z142" s="266"/>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row>
    <row r="143" spans="1:121" s="5" customFormat="1" ht="20.100000000000001" customHeight="1" x14ac:dyDescent="0.25">
      <c r="A143" s="273"/>
      <c r="B143" s="269"/>
      <c r="C143" s="15"/>
      <c r="D143" s="270"/>
      <c r="E143" s="34"/>
      <c r="F143" s="265"/>
      <c r="G143" s="266"/>
      <c r="H143" s="266"/>
      <c r="I143" s="266"/>
      <c r="J143" s="266"/>
      <c r="K143" s="266"/>
      <c r="L143" s="266"/>
      <c r="M143" s="266"/>
      <c r="N143" s="266"/>
      <c r="O143" s="266"/>
      <c r="P143" s="266"/>
      <c r="Q143" s="266"/>
      <c r="R143" s="266"/>
      <c r="S143" s="266"/>
      <c r="T143" s="266"/>
      <c r="U143" s="266"/>
      <c r="V143" s="266"/>
      <c r="W143" s="266"/>
      <c r="X143" s="266"/>
      <c r="Y143"/>
      <c r="Z143" s="266"/>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row>
    <row r="144" spans="1:121" s="5" customFormat="1" ht="20.100000000000001" customHeight="1" x14ac:dyDescent="0.25">
      <c r="A144" s="273"/>
      <c r="B144" s="269"/>
      <c r="C144" s="15"/>
      <c r="D144" s="269"/>
      <c r="E144" s="33"/>
      <c r="F144" s="265"/>
      <c r="G144" s="266"/>
      <c r="H144" s="266"/>
      <c r="I144" s="266"/>
      <c r="J144" s="266"/>
      <c r="K144" s="266"/>
      <c r="L144" s="266"/>
      <c r="M144" s="266"/>
      <c r="N144" s="266"/>
      <c r="O144" s="266"/>
      <c r="P144" s="266"/>
      <c r="Q144" s="266"/>
      <c r="R144" s="266"/>
      <c r="S144" s="266"/>
      <c r="T144" s="266"/>
      <c r="U144" s="266"/>
      <c r="V144" s="266"/>
      <c r="W144" s="266"/>
      <c r="X144" s="266"/>
      <c r="Y144"/>
      <c r="Z144" s="266"/>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row>
    <row r="145" spans="1:121" s="5" customFormat="1" ht="20.100000000000001" customHeight="1" x14ac:dyDescent="0.25">
      <c r="A145" s="273"/>
      <c r="B145" s="269"/>
      <c r="C145" s="15"/>
      <c r="D145" s="270"/>
      <c r="E145" s="34"/>
      <c r="F145" s="265"/>
      <c r="G145" s="266"/>
      <c r="H145" s="266"/>
      <c r="I145" s="266"/>
      <c r="J145" s="266"/>
      <c r="K145" s="266"/>
      <c r="L145" s="266"/>
      <c r="M145" s="266"/>
      <c r="N145" s="266"/>
      <c r="O145" s="266"/>
      <c r="P145" s="266"/>
      <c r="Q145" s="266"/>
      <c r="R145" s="266"/>
      <c r="S145" s="266"/>
      <c r="T145" s="266"/>
      <c r="U145" s="266"/>
      <c r="V145" s="266"/>
      <c r="W145" s="266"/>
      <c r="X145" s="266"/>
      <c r="Y145"/>
      <c r="Z145" s="266"/>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row>
    <row r="146" spans="1:121" s="5" customFormat="1" ht="20.100000000000001" customHeight="1" x14ac:dyDescent="0.25">
      <c r="A146" s="273"/>
      <c r="B146" s="269"/>
      <c r="C146" s="15"/>
      <c r="D146" s="269"/>
      <c r="E146" s="33"/>
      <c r="F146" s="265"/>
      <c r="G146" s="266"/>
      <c r="H146" s="266"/>
      <c r="I146" s="266"/>
      <c r="J146" s="266"/>
      <c r="K146" s="266"/>
      <c r="L146" s="266"/>
      <c r="M146" s="266"/>
      <c r="N146" s="266"/>
      <c r="O146" s="266"/>
      <c r="P146" s="266"/>
      <c r="Q146" s="266"/>
      <c r="R146" s="266"/>
      <c r="S146" s="266"/>
      <c r="T146" s="266"/>
      <c r="U146" s="266"/>
      <c r="V146" s="266"/>
      <c r="W146" s="266"/>
      <c r="X146" s="266"/>
      <c r="Y146"/>
      <c r="Z146" s="26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row>
    <row r="147" spans="1:121" s="5" customFormat="1" ht="20.100000000000001" customHeight="1" x14ac:dyDescent="0.25">
      <c r="A147" s="273"/>
      <c r="B147" s="269"/>
      <c r="C147" s="15"/>
      <c r="D147" s="270"/>
      <c r="E147" s="34"/>
      <c r="F147" s="265"/>
      <c r="G147" s="266"/>
      <c r="H147" s="266"/>
      <c r="I147" s="266"/>
      <c r="J147" s="266"/>
      <c r="K147" s="266"/>
      <c r="L147" s="266"/>
      <c r="M147" s="266"/>
      <c r="N147" s="266"/>
      <c r="O147" s="266"/>
      <c r="P147" s="266"/>
      <c r="Q147" s="266"/>
      <c r="R147" s="266"/>
      <c r="S147" s="266"/>
      <c r="T147" s="266"/>
      <c r="U147" s="266"/>
      <c r="V147" s="266"/>
      <c r="W147" s="266"/>
      <c r="X147" s="266"/>
      <c r="Y147"/>
      <c r="Z147" s="266"/>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row>
    <row r="148" spans="1:121" s="5" customFormat="1" ht="20.100000000000001" customHeight="1" x14ac:dyDescent="0.25">
      <c r="A148" s="273"/>
      <c r="B148" s="269"/>
      <c r="C148" s="15"/>
      <c r="D148" s="269"/>
      <c r="E148" s="33"/>
      <c r="F148" s="265"/>
      <c r="G148" s="266"/>
      <c r="H148" s="266"/>
      <c r="I148" s="266"/>
      <c r="J148" s="266"/>
      <c r="K148" s="266"/>
      <c r="L148" s="266"/>
      <c r="M148" s="266"/>
      <c r="N148" s="266"/>
      <c r="O148" s="266"/>
      <c r="P148" s="266"/>
      <c r="Q148" s="266"/>
      <c r="R148" s="266"/>
      <c r="S148" s="266"/>
      <c r="T148" s="266"/>
      <c r="U148" s="266"/>
      <c r="V148" s="266"/>
      <c r="W148" s="266"/>
      <c r="X148" s="266"/>
      <c r="Y148"/>
      <c r="Z148" s="266"/>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row>
    <row r="149" spans="1:121" s="5" customFormat="1" ht="20.100000000000001" customHeight="1" x14ac:dyDescent="0.25">
      <c r="A149" s="273"/>
      <c r="B149" s="269"/>
      <c r="C149" s="15"/>
      <c r="D149" s="270"/>
      <c r="E149" s="34"/>
      <c r="F149" s="265"/>
      <c r="G149" s="266"/>
      <c r="H149" s="266"/>
      <c r="I149" s="266"/>
      <c r="J149" s="266"/>
      <c r="K149" s="266"/>
      <c r="L149" s="266"/>
      <c r="M149" s="266"/>
      <c r="N149" s="266"/>
      <c r="O149" s="266"/>
      <c r="P149" s="266"/>
      <c r="Q149" s="266"/>
      <c r="R149" s="266"/>
      <c r="S149" s="266"/>
      <c r="T149" s="266"/>
      <c r="U149" s="266"/>
      <c r="V149" s="266"/>
      <c r="W149" s="266"/>
      <c r="X149" s="266"/>
      <c r="Y149"/>
      <c r="Z149" s="266"/>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row>
    <row r="150" spans="1:121" s="5" customFormat="1" ht="20.100000000000001" customHeight="1" x14ac:dyDescent="0.25">
      <c r="A150" s="273"/>
      <c r="B150" s="269"/>
      <c r="C150" s="15"/>
      <c r="D150" s="269"/>
      <c r="E150" s="33"/>
      <c r="F150" s="265"/>
      <c r="G150" s="266"/>
      <c r="H150" s="266"/>
      <c r="I150" s="266"/>
      <c r="J150" s="266"/>
      <c r="K150" s="266"/>
      <c r="L150" s="266"/>
      <c r="M150" s="266"/>
      <c r="N150" s="266"/>
      <c r="O150" s="266"/>
      <c r="P150" s="266"/>
      <c r="Q150" s="266"/>
      <c r="R150" s="266"/>
      <c r="S150" s="266"/>
      <c r="T150" s="266"/>
      <c r="U150" s="266"/>
      <c r="V150" s="266"/>
      <c r="W150" s="266"/>
      <c r="X150" s="266"/>
      <c r="Y150"/>
      <c r="Z150" s="266"/>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row>
    <row r="151" spans="1:121" s="5" customFormat="1" ht="20.100000000000001" customHeight="1" x14ac:dyDescent="0.25">
      <c r="A151" s="273"/>
      <c r="B151" s="269"/>
      <c r="C151" s="15"/>
      <c r="D151" s="270"/>
      <c r="E151" s="34"/>
      <c r="F151" s="265"/>
      <c r="G151" s="266"/>
      <c r="H151" s="266"/>
      <c r="I151" s="266"/>
      <c r="J151" s="266"/>
      <c r="K151" s="266"/>
      <c r="L151" s="266"/>
      <c r="M151" s="266"/>
      <c r="N151" s="266"/>
      <c r="O151" s="266"/>
      <c r="P151" s="266"/>
      <c r="Q151" s="266"/>
      <c r="R151" s="266"/>
      <c r="S151" s="266"/>
      <c r="T151" s="266"/>
      <c r="U151" s="266"/>
      <c r="V151" s="266"/>
      <c r="W151" s="266"/>
      <c r="X151" s="266"/>
      <c r="Y151"/>
      <c r="Z151" s="266"/>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row>
    <row r="152" spans="1:121" s="5" customFormat="1" ht="20.100000000000001" customHeight="1" x14ac:dyDescent="0.25">
      <c r="A152" s="273"/>
      <c r="B152" s="269"/>
      <c r="C152" s="15"/>
      <c r="D152" s="269"/>
      <c r="E152" s="33"/>
      <c r="F152" s="265"/>
      <c r="G152" s="266"/>
      <c r="H152" s="266"/>
      <c r="I152" s="266"/>
      <c r="J152" s="266"/>
      <c r="K152" s="266"/>
      <c r="L152" s="266"/>
      <c r="M152" s="266"/>
      <c r="N152" s="266"/>
      <c r="O152" s="266"/>
      <c r="P152" s="266"/>
      <c r="Q152" s="266"/>
      <c r="R152" s="266"/>
      <c r="S152" s="266"/>
      <c r="T152" s="266"/>
      <c r="U152" s="266"/>
      <c r="V152" s="266"/>
      <c r="W152" s="266"/>
      <c r="X152" s="266"/>
      <c r="Y152"/>
      <c r="Z152" s="266"/>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row>
    <row r="153" spans="1:121" s="5" customFormat="1" ht="20.100000000000001" customHeight="1" x14ac:dyDescent="0.25">
      <c r="A153" s="273"/>
      <c r="B153" s="269"/>
      <c r="C153" s="15"/>
      <c r="D153" s="270"/>
      <c r="E153" s="34"/>
      <c r="F153" s="265"/>
      <c r="G153" s="266"/>
      <c r="H153" s="266"/>
      <c r="I153" s="266"/>
      <c r="J153" s="266"/>
      <c r="K153" s="266"/>
      <c r="L153" s="266"/>
      <c r="M153" s="266"/>
      <c r="N153" s="266"/>
      <c r="O153" s="266"/>
      <c r="P153" s="266"/>
      <c r="Q153" s="266"/>
      <c r="R153" s="266"/>
      <c r="S153" s="266"/>
      <c r="T153" s="266"/>
      <c r="U153" s="266"/>
      <c r="V153" s="266"/>
      <c r="W153" s="266"/>
      <c r="X153" s="266"/>
      <c r="Y153"/>
      <c r="Z153" s="266"/>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row>
    <row r="154" spans="1:121" s="5" customFormat="1" ht="20.100000000000001" customHeight="1" x14ac:dyDescent="0.25">
      <c r="A154" s="273"/>
      <c r="B154" s="269"/>
      <c r="C154" s="15"/>
      <c r="D154" s="269"/>
      <c r="E154" s="33"/>
      <c r="F154" s="265"/>
      <c r="G154" s="266"/>
      <c r="H154" s="266"/>
      <c r="I154" s="266"/>
      <c r="J154" s="266"/>
      <c r="K154" s="266"/>
      <c r="L154" s="266"/>
      <c r="M154" s="266"/>
      <c r="N154" s="266"/>
      <c r="O154" s="266"/>
      <c r="P154" s="266"/>
      <c r="Q154" s="266"/>
      <c r="R154" s="266"/>
      <c r="S154" s="266"/>
      <c r="T154" s="266"/>
      <c r="U154" s="266"/>
      <c r="V154" s="266"/>
      <c r="W154" s="266"/>
      <c r="X154" s="266"/>
      <c r="Y154"/>
      <c r="Z154" s="266"/>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row>
    <row r="155" spans="1:121" s="5" customFormat="1" ht="20.100000000000001" customHeight="1" x14ac:dyDescent="0.25">
      <c r="A155" s="273"/>
      <c r="B155" s="269"/>
      <c r="C155" s="15"/>
      <c r="D155" s="270"/>
      <c r="E155" s="34"/>
      <c r="F155" s="265"/>
      <c r="G155" s="266"/>
      <c r="H155" s="266"/>
      <c r="I155" s="266"/>
      <c r="J155" s="266"/>
      <c r="K155" s="266"/>
      <c r="L155" s="266"/>
      <c r="M155" s="266"/>
      <c r="N155" s="266"/>
      <c r="O155" s="266"/>
      <c r="P155" s="266"/>
      <c r="Q155" s="266"/>
      <c r="R155" s="266"/>
      <c r="S155" s="266"/>
      <c r="T155" s="266"/>
      <c r="U155" s="266"/>
      <c r="V155" s="266"/>
      <c r="W155" s="266"/>
      <c r="X155" s="266"/>
      <c r="Y155"/>
      <c r="Z155" s="266"/>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row>
    <row r="156" spans="1:121" s="5" customFormat="1" ht="20.100000000000001" customHeight="1" x14ac:dyDescent="0.25">
      <c r="A156" s="273"/>
      <c r="B156" s="269"/>
      <c r="C156" s="15"/>
      <c r="D156" s="269"/>
      <c r="E156" s="33"/>
      <c r="F156" s="265"/>
      <c r="G156" s="266"/>
      <c r="H156" s="266"/>
      <c r="I156" s="266"/>
      <c r="J156" s="266"/>
      <c r="K156" s="266"/>
      <c r="L156" s="266"/>
      <c r="M156" s="266"/>
      <c r="N156" s="266"/>
      <c r="O156" s="266"/>
      <c r="P156" s="266"/>
      <c r="Q156" s="266"/>
      <c r="R156" s="266"/>
      <c r="S156" s="266"/>
      <c r="T156" s="266"/>
      <c r="U156" s="266"/>
      <c r="V156" s="266"/>
      <c r="W156" s="266"/>
      <c r="X156" s="266"/>
      <c r="Y156"/>
      <c r="Z156" s="26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row>
    <row r="157" spans="1:121" s="5" customFormat="1" ht="20.100000000000001" customHeight="1" x14ac:dyDescent="0.25">
      <c r="A157" s="273"/>
      <c r="B157" s="269"/>
      <c r="C157" s="15"/>
      <c r="D157" s="270"/>
      <c r="E157" s="34"/>
      <c r="F157" s="265"/>
      <c r="G157" s="266"/>
      <c r="H157" s="266"/>
      <c r="I157" s="266"/>
      <c r="J157" s="266"/>
      <c r="K157" s="266"/>
      <c r="L157" s="266"/>
      <c r="M157" s="266"/>
      <c r="N157" s="266"/>
      <c r="O157" s="266"/>
      <c r="P157" s="266"/>
      <c r="Q157" s="266"/>
      <c r="R157" s="266"/>
      <c r="S157" s="266"/>
      <c r="T157" s="266"/>
      <c r="U157" s="266"/>
      <c r="V157" s="266"/>
      <c r="W157" s="266"/>
      <c r="X157" s="266"/>
      <c r="Y157"/>
      <c r="Z157" s="266"/>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row>
    <row r="158" spans="1:121" s="5" customFormat="1" ht="20.100000000000001" customHeight="1" x14ac:dyDescent="0.25">
      <c r="A158" s="273"/>
      <c r="B158" s="269"/>
      <c r="C158" s="15"/>
      <c r="D158" s="269"/>
      <c r="E158" s="33"/>
      <c r="F158" s="265"/>
      <c r="G158" s="266"/>
      <c r="H158" s="266"/>
      <c r="I158" s="266"/>
      <c r="J158" s="266"/>
      <c r="K158" s="266"/>
      <c r="L158" s="266"/>
      <c r="M158" s="266"/>
      <c r="N158" s="266"/>
      <c r="O158" s="266"/>
      <c r="P158" s="266"/>
      <c r="Q158" s="266"/>
      <c r="R158" s="266"/>
      <c r="S158" s="266"/>
      <c r="T158" s="266"/>
      <c r="U158" s="266"/>
      <c r="V158" s="266"/>
      <c r="W158" s="266"/>
      <c r="X158" s="266"/>
      <c r="Y158"/>
      <c r="Z158" s="266"/>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row>
    <row r="159" spans="1:121" s="5" customFormat="1" ht="20.100000000000001" customHeight="1" x14ac:dyDescent="0.25">
      <c r="A159" s="273"/>
      <c r="B159" s="269"/>
      <c r="C159" s="15"/>
      <c r="D159" s="270"/>
      <c r="E159" s="34"/>
      <c r="F159" s="265"/>
      <c r="G159" s="266"/>
      <c r="H159" s="266"/>
      <c r="I159" s="266"/>
      <c r="J159" s="266"/>
      <c r="K159" s="266"/>
      <c r="L159" s="266"/>
      <c r="M159" s="266"/>
      <c r="N159" s="266"/>
      <c r="O159" s="266"/>
      <c r="P159" s="266"/>
      <c r="Q159" s="266"/>
      <c r="R159" s="266"/>
      <c r="S159" s="266"/>
      <c r="T159" s="266"/>
      <c r="U159" s="266"/>
      <c r="V159" s="266"/>
      <c r="W159" s="266"/>
      <c r="X159" s="266"/>
      <c r="Y159"/>
      <c r="Z159" s="266"/>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row>
    <row r="160" spans="1:121" s="5" customFormat="1" ht="20.100000000000001" customHeight="1" x14ac:dyDescent="0.25">
      <c r="A160" s="273"/>
      <c r="B160" s="269"/>
      <c r="C160" s="15"/>
      <c r="D160" s="269"/>
      <c r="E160" s="33"/>
      <c r="F160" s="265"/>
      <c r="G160" s="266"/>
      <c r="H160" s="266"/>
      <c r="I160" s="266"/>
      <c r="J160" s="266"/>
      <c r="K160" s="266"/>
      <c r="L160" s="266"/>
      <c r="M160" s="266"/>
      <c r="N160" s="266"/>
      <c r="O160" s="266"/>
      <c r="P160" s="266"/>
      <c r="Q160" s="266"/>
      <c r="R160" s="266"/>
      <c r="S160" s="266"/>
      <c r="T160" s="266"/>
      <c r="U160" s="266"/>
      <c r="V160" s="266"/>
      <c r="W160" s="266"/>
      <c r="X160" s="266"/>
      <c r="Y160"/>
      <c r="Z160" s="266"/>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row>
    <row r="161" spans="1:121" s="5" customFormat="1" ht="20.100000000000001" customHeight="1" x14ac:dyDescent="0.25">
      <c r="A161" s="273"/>
      <c r="B161" s="269"/>
      <c r="C161" s="15"/>
      <c r="D161" s="270"/>
      <c r="E161" s="34"/>
      <c r="F161" s="265"/>
      <c r="G161" s="266"/>
      <c r="H161" s="266"/>
      <c r="I161" s="266"/>
      <c r="J161" s="266"/>
      <c r="K161" s="266"/>
      <c r="L161" s="266"/>
      <c r="M161" s="266"/>
      <c r="N161" s="266"/>
      <c r="O161" s="266"/>
      <c r="P161" s="266"/>
      <c r="Q161" s="266"/>
      <c r="R161" s="266"/>
      <c r="S161" s="266"/>
      <c r="T161" s="266"/>
      <c r="U161" s="266"/>
      <c r="V161" s="266"/>
      <c r="W161" s="266"/>
      <c r="X161" s="266"/>
      <c r="Y161"/>
      <c r="Z161" s="266"/>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row>
    <row r="162" spans="1:121" s="5" customFormat="1" ht="20.100000000000001" customHeight="1" x14ac:dyDescent="0.25">
      <c r="A162" s="273"/>
      <c r="B162" s="269"/>
      <c r="C162" s="15"/>
      <c r="D162" s="269"/>
      <c r="E162" s="33"/>
      <c r="F162" s="265"/>
      <c r="G162" s="266"/>
      <c r="H162" s="266"/>
      <c r="I162" s="266"/>
      <c r="J162" s="266"/>
      <c r="K162" s="266"/>
      <c r="L162" s="266"/>
      <c r="M162" s="266"/>
      <c r="N162" s="266"/>
      <c r="O162" s="266"/>
      <c r="P162" s="266"/>
      <c r="Q162" s="266"/>
      <c r="R162" s="266"/>
      <c r="S162" s="266"/>
      <c r="T162" s="266"/>
      <c r="U162" s="266"/>
      <c r="V162" s="266"/>
      <c r="W162" s="266"/>
      <c r="X162" s="266"/>
      <c r="Y162"/>
      <c r="Z162" s="266"/>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row>
    <row r="163" spans="1:121" s="5" customFormat="1" ht="20.100000000000001" customHeight="1" x14ac:dyDescent="0.25">
      <c r="A163" s="273"/>
      <c r="B163" s="269"/>
      <c r="C163" s="15"/>
      <c r="D163" s="270"/>
      <c r="E163" s="34"/>
      <c r="F163" s="265"/>
      <c r="G163" s="266"/>
      <c r="H163" s="266"/>
      <c r="I163" s="266"/>
      <c r="J163" s="266"/>
      <c r="K163" s="266"/>
      <c r="L163" s="266"/>
      <c r="M163" s="266"/>
      <c r="N163" s="266"/>
      <c r="O163" s="266"/>
      <c r="P163" s="266"/>
      <c r="Q163" s="266"/>
      <c r="R163" s="266"/>
      <c r="S163" s="266"/>
      <c r="T163" s="266"/>
      <c r="U163" s="266"/>
      <c r="V163" s="266"/>
      <c r="W163" s="266"/>
      <c r="X163" s="266"/>
      <c r="Y163"/>
      <c r="Z163" s="266"/>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row>
    <row r="164" spans="1:121" s="5" customFormat="1" ht="20.100000000000001" customHeight="1" x14ac:dyDescent="0.25">
      <c r="A164" s="273"/>
      <c r="B164" s="269"/>
      <c r="C164" s="15"/>
      <c r="D164" s="269"/>
      <c r="E164" s="33"/>
      <c r="F164" s="265"/>
      <c r="G164" s="266"/>
      <c r="H164" s="266"/>
      <c r="I164" s="266"/>
      <c r="J164" s="266"/>
      <c r="K164" s="266"/>
      <c r="L164" s="266"/>
      <c r="M164" s="266"/>
      <c r="N164" s="266"/>
      <c r="O164" s="266"/>
      <c r="P164" s="266"/>
      <c r="Q164" s="266"/>
      <c r="R164" s="266"/>
      <c r="S164" s="266"/>
      <c r="T164" s="266"/>
      <c r="U164" s="266"/>
      <c r="V164" s="266"/>
      <c r="W164" s="266"/>
      <c r="X164" s="266"/>
      <c r="Y164"/>
      <c r="Z164" s="266"/>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row>
    <row r="165" spans="1:121" s="5" customFormat="1" ht="20.100000000000001" customHeight="1" x14ac:dyDescent="0.25">
      <c r="A165" s="273"/>
      <c r="B165" s="269"/>
      <c r="C165" s="15"/>
      <c r="D165" s="270"/>
      <c r="E165" s="34"/>
      <c r="F165" s="265"/>
      <c r="G165" s="266"/>
      <c r="H165" s="266"/>
      <c r="I165" s="266"/>
      <c r="J165" s="266"/>
      <c r="K165" s="266"/>
      <c r="L165" s="266"/>
      <c r="M165" s="266"/>
      <c r="N165" s="266"/>
      <c r="O165" s="266"/>
      <c r="P165" s="266"/>
      <c r="Q165" s="266"/>
      <c r="R165" s="266"/>
      <c r="S165" s="266"/>
      <c r="T165" s="266"/>
      <c r="U165" s="266"/>
      <c r="V165" s="266"/>
      <c r="W165" s="266"/>
      <c r="X165" s="266"/>
      <c r="Y165"/>
      <c r="Z165" s="266"/>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row>
    <row r="166" spans="1:121" s="5" customFormat="1" ht="20.100000000000001" customHeight="1" x14ac:dyDescent="0.25">
      <c r="A166" s="273"/>
      <c r="B166" s="269"/>
      <c r="C166" s="15"/>
      <c r="D166" s="269"/>
      <c r="E166" s="33"/>
      <c r="F166" s="265"/>
      <c r="G166" s="266"/>
      <c r="H166" s="266"/>
      <c r="I166" s="266"/>
      <c r="J166" s="266"/>
      <c r="K166" s="266"/>
      <c r="L166" s="266"/>
      <c r="M166" s="266"/>
      <c r="N166" s="266"/>
      <c r="O166" s="266"/>
      <c r="P166" s="266"/>
      <c r="Q166" s="266"/>
      <c r="R166" s="266"/>
      <c r="S166" s="266"/>
      <c r="T166" s="266"/>
      <c r="U166" s="266"/>
      <c r="V166" s="266"/>
      <c r="W166" s="266"/>
      <c r="X166" s="266"/>
      <c r="Y166"/>
      <c r="Z166" s="2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row>
    <row r="167" spans="1:121" s="5" customFormat="1" ht="20.100000000000001" customHeight="1" x14ac:dyDescent="0.25">
      <c r="A167" s="273"/>
      <c r="B167" s="269"/>
      <c r="C167" s="15"/>
      <c r="D167" s="270"/>
      <c r="E167" s="34"/>
      <c r="F167" s="265"/>
      <c r="G167" s="266"/>
      <c r="H167" s="266"/>
      <c r="I167" s="266"/>
      <c r="J167" s="266"/>
      <c r="K167" s="266"/>
      <c r="L167" s="266"/>
      <c r="M167" s="266"/>
      <c r="N167" s="266"/>
      <c r="O167" s="266"/>
      <c r="P167" s="266"/>
      <c r="Q167" s="266"/>
      <c r="R167" s="266"/>
      <c r="S167" s="266"/>
      <c r="T167" s="266"/>
      <c r="U167" s="266"/>
      <c r="V167" s="266"/>
      <c r="W167" s="266"/>
      <c r="X167" s="266"/>
      <c r="Y167"/>
      <c r="Z167" s="266"/>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row>
    <row r="168" spans="1:121" s="5" customFormat="1" ht="20.100000000000001" customHeight="1" x14ac:dyDescent="0.25">
      <c r="A168" s="273"/>
      <c r="B168" s="269"/>
      <c r="C168" s="15"/>
      <c r="D168" s="269"/>
      <c r="E168" s="33"/>
      <c r="F168" s="265"/>
      <c r="G168" s="266"/>
      <c r="H168" s="266"/>
      <c r="I168" s="266"/>
      <c r="J168" s="266"/>
      <c r="K168" s="266"/>
      <c r="L168" s="266"/>
      <c r="M168" s="266"/>
      <c r="N168" s="266"/>
      <c r="O168" s="266"/>
      <c r="P168" s="266"/>
      <c r="Q168" s="266"/>
      <c r="R168" s="266"/>
      <c r="S168" s="266"/>
      <c r="T168" s="266"/>
      <c r="U168" s="266"/>
      <c r="V168" s="266"/>
      <c r="W168" s="266"/>
      <c r="X168" s="266"/>
      <c r="Y168"/>
      <c r="Z168" s="266"/>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row>
    <row r="169" spans="1:121" s="5" customFormat="1" ht="20.100000000000001" customHeight="1" x14ac:dyDescent="0.25">
      <c r="A169" s="273"/>
      <c r="B169" s="269"/>
      <c r="C169" s="15"/>
      <c r="D169" s="270"/>
      <c r="E169" s="34"/>
      <c r="F169" s="265"/>
      <c r="G169" s="266"/>
      <c r="H169" s="266"/>
      <c r="I169" s="266"/>
      <c r="J169" s="266"/>
      <c r="K169" s="266"/>
      <c r="L169" s="266"/>
      <c r="M169" s="266"/>
      <c r="N169" s="266"/>
      <c r="O169" s="266"/>
      <c r="P169" s="266"/>
      <c r="Q169" s="266"/>
      <c r="R169" s="266"/>
      <c r="S169" s="266"/>
      <c r="T169" s="266"/>
      <c r="U169" s="266"/>
      <c r="V169" s="266"/>
      <c r="W169" s="266"/>
      <c r="X169" s="266"/>
      <c r="Y169"/>
      <c r="Z169" s="266"/>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row>
    <row r="170" spans="1:121" s="5" customFormat="1" ht="20.100000000000001" customHeight="1" x14ac:dyDescent="0.25">
      <c r="A170" s="273"/>
      <c r="B170" s="269"/>
      <c r="C170" s="15"/>
      <c r="D170" s="269"/>
      <c r="E170" s="33"/>
      <c r="F170" s="265"/>
      <c r="G170" s="266"/>
      <c r="H170" s="266"/>
      <c r="I170" s="266"/>
      <c r="J170" s="266"/>
      <c r="K170" s="266"/>
      <c r="L170" s="266"/>
      <c r="M170" s="266"/>
      <c r="N170" s="266"/>
      <c r="O170" s="266"/>
      <c r="P170" s="266"/>
      <c r="Q170" s="266"/>
      <c r="R170" s="266"/>
      <c r="S170" s="266"/>
      <c r="T170" s="266"/>
      <c r="U170" s="266"/>
      <c r="V170" s="266"/>
      <c r="W170" s="266"/>
      <c r="X170" s="266"/>
      <c r="Y170"/>
      <c r="Z170" s="266"/>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row>
    <row r="171" spans="1:121" s="5" customFormat="1" ht="20.100000000000001" customHeight="1" x14ac:dyDescent="0.25">
      <c r="A171" s="273"/>
      <c r="B171" s="269"/>
      <c r="C171" s="15"/>
      <c r="D171" s="270"/>
      <c r="E171" s="34"/>
      <c r="F171" s="265"/>
      <c r="G171" s="266"/>
      <c r="H171" s="266"/>
      <c r="I171" s="266"/>
      <c r="J171" s="266"/>
      <c r="K171" s="266"/>
      <c r="L171" s="266"/>
      <c r="M171" s="266"/>
      <c r="N171" s="266"/>
      <c r="O171" s="266"/>
      <c r="P171" s="266"/>
      <c r="Q171" s="266"/>
      <c r="R171" s="266"/>
      <c r="S171" s="266"/>
      <c r="T171" s="266"/>
      <c r="U171" s="266"/>
      <c r="V171" s="266"/>
      <c r="W171" s="266"/>
      <c r="X171" s="266"/>
      <c r="Y171"/>
      <c r="Z171" s="266"/>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row>
    <row r="172" spans="1:121" s="5" customFormat="1" ht="20.100000000000001" customHeight="1" x14ac:dyDescent="0.25">
      <c r="A172" s="273"/>
      <c r="B172" s="269"/>
      <c r="C172" s="15"/>
      <c r="D172" s="269"/>
      <c r="E172" s="33"/>
      <c r="F172" s="265"/>
      <c r="G172" s="266"/>
      <c r="H172" s="266"/>
      <c r="I172" s="266"/>
      <c r="J172" s="266"/>
      <c r="K172" s="266"/>
      <c r="L172" s="266"/>
      <c r="M172" s="266"/>
      <c r="N172" s="266"/>
      <c r="O172" s="266"/>
      <c r="P172" s="266"/>
      <c r="Q172" s="266"/>
      <c r="R172" s="266"/>
      <c r="S172" s="266"/>
      <c r="T172" s="266"/>
      <c r="U172" s="266"/>
      <c r="V172" s="266"/>
      <c r="W172" s="266"/>
      <c r="X172" s="266"/>
      <c r="Y172"/>
      <c r="Z172" s="266"/>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row>
    <row r="173" spans="1:121" s="5" customFormat="1" ht="20.100000000000001" customHeight="1" x14ac:dyDescent="0.25">
      <c r="A173" s="273"/>
      <c r="B173" s="269"/>
      <c r="C173" s="15"/>
      <c r="D173" s="270"/>
      <c r="E173" s="34"/>
      <c r="F173" s="265"/>
      <c r="G173" s="266"/>
      <c r="H173" s="266"/>
      <c r="I173" s="266"/>
      <c r="J173" s="266"/>
      <c r="K173" s="266"/>
      <c r="L173" s="266"/>
      <c r="M173" s="266"/>
      <c r="N173" s="266"/>
      <c r="O173" s="266"/>
      <c r="P173" s="266"/>
      <c r="Q173" s="266"/>
      <c r="R173" s="266"/>
      <c r="S173" s="266"/>
      <c r="T173" s="266"/>
      <c r="U173" s="266"/>
      <c r="V173" s="266"/>
      <c r="W173" s="266"/>
      <c r="X173" s="266"/>
      <c r="Y173"/>
      <c r="Z173" s="266"/>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row>
    <row r="174" spans="1:121" s="5" customFormat="1" ht="20.100000000000001" customHeight="1" x14ac:dyDescent="0.25">
      <c r="A174" s="273"/>
      <c r="B174" s="269"/>
      <c r="C174" s="15"/>
      <c r="D174" s="269"/>
      <c r="E174" s="33"/>
      <c r="F174" s="265"/>
      <c r="G174" s="266"/>
      <c r="H174" s="266"/>
      <c r="I174" s="266"/>
      <c r="J174" s="266"/>
      <c r="K174" s="266"/>
      <c r="L174" s="266"/>
      <c r="M174" s="266"/>
      <c r="N174" s="266"/>
      <c r="O174" s="266"/>
      <c r="P174" s="266"/>
      <c r="Q174" s="266"/>
      <c r="R174" s="266"/>
      <c r="S174" s="266"/>
      <c r="T174" s="266"/>
      <c r="U174" s="266"/>
      <c r="V174" s="266"/>
      <c r="W174" s="266"/>
      <c r="X174" s="266"/>
      <c r="Y174"/>
      <c r="Z174" s="266"/>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row>
    <row r="175" spans="1:121" s="5" customFormat="1" ht="20.100000000000001" customHeight="1" x14ac:dyDescent="0.25">
      <c r="A175" s="273"/>
      <c r="B175" s="269"/>
      <c r="C175" s="15"/>
      <c r="D175" s="270"/>
      <c r="E175" s="34"/>
      <c r="F175" s="265"/>
      <c r="G175" s="266"/>
      <c r="H175" s="266"/>
      <c r="I175" s="266"/>
      <c r="J175" s="266"/>
      <c r="K175" s="266"/>
      <c r="L175" s="266"/>
      <c r="M175" s="266"/>
      <c r="N175" s="266"/>
      <c r="O175" s="266"/>
      <c r="P175" s="266"/>
      <c r="Q175" s="266"/>
      <c r="R175" s="266"/>
      <c r="S175" s="266"/>
      <c r="T175" s="266"/>
      <c r="U175" s="266"/>
      <c r="V175" s="266"/>
      <c r="W175" s="266"/>
      <c r="X175" s="266"/>
      <c r="Y175"/>
      <c r="Z175" s="266"/>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row>
    <row r="176" spans="1:121" s="5" customFormat="1" ht="20.100000000000001" customHeight="1" x14ac:dyDescent="0.25">
      <c r="A176" s="273"/>
      <c r="B176" s="269"/>
      <c r="C176" s="15"/>
      <c r="D176" s="269"/>
      <c r="E176" s="33"/>
      <c r="F176" s="265"/>
      <c r="G176" s="266"/>
      <c r="H176" s="266"/>
      <c r="I176" s="266"/>
      <c r="J176" s="266"/>
      <c r="K176" s="266"/>
      <c r="L176" s="266"/>
      <c r="M176" s="266"/>
      <c r="N176" s="266"/>
      <c r="O176" s="266"/>
      <c r="P176" s="266"/>
      <c r="Q176" s="266"/>
      <c r="R176" s="266"/>
      <c r="S176" s="266"/>
      <c r="T176" s="266"/>
      <c r="U176" s="266"/>
      <c r="V176" s="266"/>
      <c r="W176" s="266"/>
      <c r="X176" s="266"/>
      <c r="Y176"/>
      <c r="Z176" s="26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row>
    <row r="177" spans="1:121" s="5" customFormat="1" ht="20.100000000000001" customHeight="1" x14ac:dyDescent="0.25">
      <c r="A177" s="273"/>
      <c r="B177" s="269"/>
      <c r="C177" s="15"/>
      <c r="D177" s="270"/>
      <c r="E177" s="34"/>
      <c r="F177" s="265"/>
      <c r="G177" s="266"/>
      <c r="H177" s="266"/>
      <c r="I177" s="266"/>
      <c r="J177" s="266"/>
      <c r="K177" s="266"/>
      <c r="L177" s="266"/>
      <c r="M177" s="266"/>
      <c r="N177" s="266"/>
      <c r="O177" s="266"/>
      <c r="P177" s="266"/>
      <c r="Q177" s="266"/>
      <c r="R177" s="266"/>
      <c r="S177" s="266"/>
      <c r="T177" s="266"/>
      <c r="U177" s="266"/>
      <c r="V177" s="266"/>
      <c r="W177" s="266"/>
      <c r="X177" s="266"/>
      <c r="Y177"/>
      <c r="Z177" s="266"/>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row>
    <row r="178" spans="1:121" s="5" customFormat="1" ht="20.100000000000001" customHeight="1" x14ac:dyDescent="0.25">
      <c r="A178" s="273"/>
      <c r="B178" s="269"/>
      <c r="C178" s="15"/>
      <c r="D178" s="269"/>
      <c r="E178" s="33"/>
      <c r="F178" s="265"/>
      <c r="G178" s="266"/>
      <c r="H178" s="266"/>
      <c r="I178" s="266"/>
      <c r="J178" s="266"/>
      <c r="K178" s="266"/>
      <c r="L178" s="266"/>
      <c r="M178" s="266"/>
      <c r="N178" s="266"/>
      <c r="O178" s="266"/>
      <c r="P178" s="266"/>
      <c r="Q178" s="266"/>
      <c r="R178" s="266"/>
      <c r="S178" s="266"/>
      <c r="T178" s="266"/>
      <c r="U178" s="266"/>
      <c r="V178" s="266"/>
      <c r="W178" s="266"/>
      <c r="X178" s="266"/>
      <c r="Y178"/>
      <c r="Z178" s="266"/>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row>
    <row r="179" spans="1:121" s="5" customFormat="1" ht="20.100000000000001" customHeight="1" x14ac:dyDescent="0.25">
      <c r="A179" s="273"/>
      <c r="B179" s="269"/>
      <c r="C179" s="15"/>
      <c r="D179" s="270"/>
      <c r="E179" s="34"/>
      <c r="F179" s="265"/>
      <c r="G179" s="266"/>
      <c r="H179" s="266"/>
      <c r="I179" s="266"/>
      <c r="J179" s="266"/>
      <c r="K179" s="266"/>
      <c r="L179" s="266"/>
      <c r="M179" s="266"/>
      <c r="N179" s="266"/>
      <c r="O179" s="266"/>
      <c r="P179" s="266"/>
      <c r="Q179" s="266"/>
      <c r="R179" s="266"/>
      <c r="S179" s="266"/>
      <c r="T179" s="266"/>
      <c r="U179" s="266"/>
      <c r="V179" s="266"/>
      <c r="W179" s="266"/>
      <c r="X179" s="266"/>
      <c r="Y179"/>
      <c r="Z179" s="266"/>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row>
    <row r="180" spans="1:121" s="5" customFormat="1" ht="20.100000000000001" customHeight="1" x14ac:dyDescent="0.25">
      <c r="A180" s="273"/>
      <c r="B180" s="269"/>
      <c r="C180" s="15"/>
      <c r="D180" s="269"/>
      <c r="E180" s="33"/>
      <c r="F180" s="265"/>
      <c r="G180" s="266"/>
      <c r="H180" s="266"/>
      <c r="I180" s="266"/>
      <c r="J180" s="266"/>
      <c r="K180" s="266"/>
      <c r="L180" s="266"/>
      <c r="M180" s="266"/>
      <c r="N180" s="266"/>
      <c r="O180" s="266"/>
      <c r="P180" s="266"/>
      <c r="Q180" s="266"/>
      <c r="R180" s="266"/>
      <c r="S180" s="266"/>
      <c r="T180" s="266"/>
      <c r="U180" s="266"/>
      <c r="V180" s="266"/>
      <c r="W180" s="266"/>
      <c r="X180" s="266"/>
      <c r="Y180"/>
      <c r="Z180" s="266"/>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row>
    <row r="181" spans="1:121" s="5" customFormat="1" ht="20.100000000000001" customHeight="1" x14ac:dyDescent="0.25">
      <c r="A181" s="273"/>
      <c r="B181" s="269"/>
      <c r="C181" s="15"/>
      <c r="D181" s="270"/>
      <c r="E181" s="34"/>
      <c r="F181" s="265"/>
      <c r="G181" s="266"/>
      <c r="H181" s="266"/>
      <c r="I181" s="266"/>
      <c r="J181" s="266"/>
      <c r="K181" s="266"/>
      <c r="L181" s="266"/>
      <c r="M181" s="266"/>
      <c r="N181" s="266"/>
      <c r="O181" s="266"/>
      <c r="P181" s="266"/>
      <c r="Q181" s="266"/>
      <c r="R181" s="266"/>
      <c r="S181" s="266"/>
      <c r="T181" s="266"/>
      <c r="U181" s="266"/>
      <c r="V181" s="266"/>
      <c r="W181" s="266"/>
      <c r="X181" s="266"/>
      <c r="Y181"/>
      <c r="Z181" s="266"/>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row>
    <row r="182" spans="1:121" s="5" customFormat="1" ht="20.100000000000001" customHeight="1" x14ac:dyDescent="0.25">
      <c r="A182" s="273"/>
      <c r="B182" s="269"/>
      <c r="C182" s="15"/>
      <c r="D182" s="269"/>
      <c r="E182" s="33"/>
      <c r="F182" s="265"/>
      <c r="G182" s="266"/>
      <c r="H182" s="266"/>
      <c r="I182" s="266"/>
      <c r="J182" s="266"/>
      <c r="K182" s="266"/>
      <c r="L182" s="266"/>
      <c r="M182" s="266"/>
      <c r="N182" s="266"/>
      <c r="O182" s="266"/>
      <c r="P182" s="266"/>
      <c r="Q182" s="266"/>
      <c r="R182" s="266"/>
      <c r="S182" s="266"/>
      <c r="T182" s="266"/>
      <c r="U182" s="266"/>
      <c r="V182" s="266"/>
      <c r="W182" s="266"/>
      <c r="X182" s="266"/>
      <c r="Y182"/>
      <c r="Z182" s="266"/>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row>
    <row r="183" spans="1:121" s="5" customFormat="1" ht="20.100000000000001" customHeight="1" x14ac:dyDescent="0.25">
      <c r="A183" s="273"/>
      <c r="B183" s="269"/>
      <c r="C183" s="15"/>
      <c r="D183" s="270"/>
      <c r="E183" s="34"/>
      <c r="F183" s="265"/>
      <c r="G183" s="266"/>
      <c r="H183" s="266"/>
      <c r="I183" s="266"/>
      <c r="J183" s="266"/>
      <c r="K183" s="266"/>
      <c r="L183" s="266"/>
      <c r="M183" s="266"/>
      <c r="N183" s="266"/>
      <c r="O183" s="266"/>
      <c r="P183" s="266"/>
      <c r="Q183" s="266"/>
      <c r="R183" s="266"/>
      <c r="S183" s="266"/>
      <c r="T183" s="266"/>
      <c r="U183" s="266"/>
      <c r="V183" s="266"/>
      <c r="W183" s="266"/>
      <c r="X183" s="266"/>
      <c r="Y183"/>
      <c r="Z183" s="266"/>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row>
    <row r="184" spans="1:121" s="5" customFormat="1" ht="20.100000000000001" customHeight="1" x14ac:dyDescent="0.25">
      <c r="A184" s="273"/>
      <c r="B184" s="269"/>
      <c r="C184" s="15"/>
      <c r="D184" s="269"/>
      <c r="E184" s="33"/>
      <c r="F184" s="265"/>
      <c r="G184" s="266"/>
      <c r="H184" s="266"/>
      <c r="I184" s="266"/>
      <c r="J184" s="266"/>
      <c r="K184" s="266"/>
      <c r="L184" s="266"/>
      <c r="M184" s="266"/>
      <c r="N184" s="266"/>
      <c r="O184" s="266"/>
      <c r="P184" s="266"/>
      <c r="Q184" s="266"/>
      <c r="R184" s="266"/>
      <c r="S184" s="266"/>
      <c r="T184" s="266"/>
      <c r="U184" s="266"/>
      <c r="V184" s="266"/>
      <c r="W184" s="266"/>
      <c r="X184" s="266"/>
      <c r="Y184"/>
      <c r="Z184" s="266"/>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row>
    <row r="185" spans="1:121" s="5" customFormat="1" ht="20.100000000000001" customHeight="1" x14ac:dyDescent="0.25">
      <c r="A185" s="273"/>
      <c r="B185" s="269"/>
      <c r="C185" s="15"/>
      <c r="D185" s="270"/>
      <c r="E185" s="34"/>
      <c r="F185" s="265"/>
      <c r="G185" s="266"/>
      <c r="H185" s="266"/>
      <c r="I185" s="266"/>
      <c r="J185" s="266"/>
      <c r="K185" s="266"/>
      <c r="L185" s="266"/>
      <c r="M185" s="266"/>
      <c r="N185" s="266"/>
      <c r="O185" s="266"/>
      <c r="P185" s="266"/>
      <c r="Q185" s="266"/>
      <c r="R185" s="266"/>
      <c r="S185" s="266"/>
      <c r="T185" s="266"/>
      <c r="U185" s="266"/>
      <c r="V185" s="266"/>
      <c r="W185" s="266"/>
      <c r="X185" s="266"/>
      <c r="Y185"/>
      <c r="Z185" s="266"/>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row>
    <row r="186" spans="1:121" s="5" customFormat="1" ht="20.100000000000001" customHeight="1" x14ac:dyDescent="0.25">
      <c r="A186" s="273"/>
      <c r="B186" s="269"/>
      <c r="C186" s="15"/>
      <c r="D186" s="269"/>
      <c r="E186" s="33"/>
      <c r="F186" s="265"/>
      <c r="G186" s="266"/>
      <c r="H186" s="266"/>
      <c r="I186" s="266"/>
      <c r="J186" s="266"/>
      <c r="K186" s="266"/>
      <c r="L186" s="266"/>
      <c r="M186" s="266"/>
      <c r="N186" s="266"/>
      <c r="O186" s="266"/>
      <c r="P186" s="266"/>
      <c r="Q186" s="266"/>
      <c r="R186" s="266"/>
      <c r="S186" s="266"/>
      <c r="T186" s="266"/>
      <c r="U186" s="266"/>
      <c r="V186" s="266"/>
      <c r="W186" s="266"/>
      <c r="X186" s="266"/>
      <c r="Y186"/>
      <c r="Z186" s="26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row>
    <row r="187" spans="1:121" s="5" customFormat="1" ht="20.100000000000001" customHeight="1" x14ac:dyDescent="0.25">
      <c r="A187" s="273"/>
      <c r="B187" s="269"/>
      <c r="C187" s="15"/>
      <c r="D187" s="270"/>
      <c r="E187" s="34"/>
      <c r="F187" s="265"/>
      <c r="G187" s="266"/>
      <c r="H187" s="266"/>
      <c r="I187" s="266"/>
      <c r="J187" s="266"/>
      <c r="K187" s="266"/>
      <c r="L187" s="266"/>
      <c r="M187" s="266"/>
      <c r="N187" s="266"/>
      <c r="O187" s="266"/>
      <c r="P187" s="266"/>
      <c r="Q187" s="266"/>
      <c r="R187" s="266"/>
      <c r="S187" s="266"/>
      <c r="T187" s="266"/>
      <c r="U187" s="266"/>
      <c r="V187" s="266"/>
      <c r="W187" s="266"/>
      <c r="X187" s="266"/>
      <c r="Y187"/>
      <c r="Z187" s="266"/>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row>
    <row r="188" spans="1:121" s="5" customFormat="1" ht="20.100000000000001" customHeight="1" x14ac:dyDescent="0.25">
      <c r="A188" s="273"/>
      <c r="B188" s="269"/>
      <c r="C188" s="15"/>
      <c r="D188" s="269"/>
      <c r="E188" s="33"/>
      <c r="F188" s="265"/>
      <c r="G188" s="266"/>
      <c r="H188" s="266"/>
      <c r="I188" s="266"/>
      <c r="J188" s="266"/>
      <c r="K188" s="266"/>
      <c r="L188" s="266"/>
      <c r="M188" s="266"/>
      <c r="N188" s="266"/>
      <c r="O188" s="266"/>
      <c r="P188" s="266"/>
      <c r="Q188" s="266"/>
      <c r="R188" s="266"/>
      <c r="S188" s="266"/>
      <c r="T188" s="266"/>
      <c r="U188" s="266"/>
      <c r="V188" s="266"/>
      <c r="W188" s="266"/>
      <c r="X188" s="266"/>
      <c r="Y188"/>
      <c r="Z188" s="266"/>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row>
    <row r="189" spans="1:121" s="5" customFormat="1" ht="20.100000000000001" customHeight="1" x14ac:dyDescent="0.25">
      <c r="A189" s="273"/>
      <c r="B189" s="269"/>
      <c r="C189" s="15"/>
      <c r="D189" s="270"/>
      <c r="E189" s="34"/>
      <c r="F189" s="265"/>
      <c r="G189" s="266"/>
      <c r="H189" s="266"/>
      <c r="I189" s="266"/>
      <c r="J189" s="266"/>
      <c r="K189" s="266"/>
      <c r="L189" s="266"/>
      <c r="M189" s="266"/>
      <c r="N189" s="266"/>
      <c r="O189" s="266"/>
      <c r="P189" s="266"/>
      <c r="Q189" s="266"/>
      <c r="R189" s="266"/>
      <c r="S189" s="266"/>
      <c r="T189" s="266"/>
      <c r="U189" s="266"/>
      <c r="V189" s="266"/>
      <c r="W189" s="266"/>
      <c r="X189" s="266"/>
      <c r="Y189"/>
      <c r="Z189" s="266"/>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row>
    <row r="190" spans="1:121" s="5" customFormat="1" ht="20.100000000000001" customHeight="1" x14ac:dyDescent="0.25">
      <c r="A190" s="273"/>
      <c r="B190" s="269"/>
      <c r="C190" s="15"/>
      <c r="D190" s="269"/>
      <c r="E190" s="33"/>
      <c r="F190" s="265"/>
      <c r="G190" s="266"/>
      <c r="H190" s="266"/>
      <c r="I190" s="266"/>
      <c r="J190" s="266"/>
      <c r="K190" s="266"/>
      <c r="L190" s="266"/>
      <c r="M190" s="266"/>
      <c r="N190" s="266"/>
      <c r="O190" s="266"/>
      <c r="P190" s="266"/>
      <c r="Q190" s="266"/>
      <c r="R190" s="266"/>
      <c r="S190" s="266"/>
      <c r="T190" s="266"/>
      <c r="U190" s="266"/>
      <c r="V190" s="266"/>
      <c r="W190" s="266"/>
      <c r="X190" s="266"/>
      <c r="Y190"/>
      <c r="Z190" s="266"/>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row>
    <row r="191" spans="1:121" s="5" customFormat="1" ht="20.100000000000001" customHeight="1" x14ac:dyDescent="0.25">
      <c r="A191" s="273"/>
      <c r="B191" s="269"/>
      <c r="C191" s="15"/>
      <c r="D191" s="270"/>
      <c r="E191" s="34"/>
      <c r="F191" s="265"/>
      <c r="G191" s="266"/>
      <c r="H191" s="266"/>
      <c r="I191" s="266"/>
      <c r="J191" s="266"/>
      <c r="K191" s="266"/>
      <c r="L191" s="266"/>
      <c r="M191" s="266"/>
      <c r="N191" s="266"/>
      <c r="O191" s="266"/>
      <c r="P191" s="266"/>
      <c r="Q191" s="266"/>
      <c r="R191" s="266"/>
      <c r="S191" s="266"/>
      <c r="T191" s="266"/>
      <c r="U191" s="266"/>
      <c r="V191" s="266"/>
      <c r="W191" s="266"/>
      <c r="X191" s="266"/>
      <c r="Y191"/>
      <c r="Z191" s="266"/>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row>
    <row r="192" spans="1:121" s="5" customFormat="1" ht="20.100000000000001" customHeight="1" x14ac:dyDescent="0.25">
      <c r="A192" s="273"/>
      <c r="B192" s="269"/>
      <c r="C192" s="15"/>
      <c r="D192" s="269"/>
      <c r="E192" s="33"/>
      <c r="F192" s="265"/>
      <c r="G192" s="266"/>
      <c r="H192" s="266"/>
      <c r="I192" s="266"/>
      <c r="J192" s="266"/>
      <c r="K192" s="266"/>
      <c r="L192" s="266"/>
      <c r="M192" s="266"/>
      <c r="N192" s="266"/>
      <c r="O192" s="266"/>
      <c r="P192" s="266"/>
      <c r="Q192" s="266"/>
      <c r="R192" s="266"/>
      <c r="S192" s="266"/>
      <c r="T192" s="266"/>
      <c r="U192" s="266"/>
      <c r="V192" s="266"/>
      <c r="W192" s="266"/>
      <c r="X192" s="266"/>
      <c r="Y192"/>
      <c r="Z192" s="266"/>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row>
    <row r="193" spans="1:121" s="5" customFormat="1" ht="20.100000000000001" customHeight="1" x14ac:dyDescent="0.25">
      <c r="A193" s="273"/>
      <c r="B193" s="269"/>
      <c r="C193" s="15"/>
      <c r="D193" s="270"/>
      <c r="E193" s="34"/>
      <c r="F193" s="265"/>
      <c r="G193" s="266"/>
      <c r="H193" s="266"/>
      <c r="I193" s="266"/>
      <c r="J193" s="266"/>
      <c r="K193" s="266"/>
      <c r="L193" s="266"/>
      <c r="M193" s="266"/>
      <c r="N193" s="266"/>
      <c r="O193" s="266"/>
      <c r="P193" s="266"/>
      <c r="Q193" s="266"/>
      <c r="R193" s="266"/>
      <c r="S193" s="266"/>
      <c r="T193" s="266"/>
      <c r="U193" s="266"/>
      <c r="V193" s="266"/>
      <c r="W193" s="266"/>
      <c r="X193" s="266"/>
      <c r="Y193"/>
      <c r="Z193" s="266"/>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row>
    <row r="194" spans="1:121" s="5" customFormat="1" ht="20.100000000000001" customHeight="1" x14ac:dyDescent="0.25">
      <c r="A194" s="273"/>
      <c r="B194" s="269"/>
      <c r="C194" s="15"/>
      <c r="D194" s="269"/>
      <c r="E194" s="33"/>
      <c r="F194" s="265"/>
      <c r="G194" s="266"/>
      <c r="H194" s="266"/>
      <c r="I194" s="266"/>
      <c r="J194" s="266"/>
      <c r="K194" s="266"/>
      <c r="L194" s="266"/>
      <c r="M194" s="266"/>
      <c r="N194" s="266"/>
      <c r="O194" s="266"/>
      <c r="P194" s="266"/>
      <c r="Q194" s="266"/>
      <c r="R194" s="266"/>
      <c r="S194" s="266"/>
      <c r="T194" s="266"/>
      <c r="U194" s="266"/>
      <c r="V194" s="266"/>
      <c r="W194" s="266"/>
      <c r="X194" s="266"/>
      <c r="Y194"/>
      <c r="Z194" s="266"/>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row>
    <row r="195" spans="1:121" s="5" customFormat="1" ht="20.100000000000001" customHeight="1" x14ac:dyDescent="0.25">
      <c r="A195" s="273"/>
      <c r="B195" s="269"/>
      <c r="C195" s="15"/>
      <c r="D195" s="270"/>
      <c r="E195" s="34"/>
      <c r="F195" s="265"/>
      <c r="G195" s="266"/>
      <c r="H195" s="266"/>
      <c r="I195" s="266"/>
      <c r="J195" s="266"/>
      <c r="K195" s="266"/>
      <c r="L195" s="266"/>
      <c r="M195" s="266"/>
      <c r="N195" s="266"/>
      <c r="O195" s="266"/>
      <c r="P195" s="266"/>
      <c r="Q195" s="266"/>
      <c r="R195" s="266"/>
      <c r="S195" s="266"/>
      <c r="T195" s="266"/>
      <c r="U195" s="266"/>
      <c r="V195" s="266"/>
      <c r="W195" s="266"/>
      <c r="X195" s="266"/>
      <c r="Y195"/>
      <c r="Z195" s="266"/>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row>
    <row r="196" spans="1:121" s="5" customFormat="1" ht="20.100000000000001" customHeight="1" x14ac:dyDescent="0.25">
      <c r="A196" s="273"/>
      <c r="B196" s="269"/>
      <c r="C196" s="15"/>
      <c r="D196" s="269"/>
      <c r="E196" s="33"/>
      <c r="F196" s="265"/>
      <c r="G196" s="266"/>
      <c r="H196" s="266"/>
      <c r="I196" s="266"/>
      <c r="J196" s="266"/>
      <c r="K196" s="266"/>
      <c r="L196" s="266"/>
      <c r="M196" s="266"/>
      <c r="N196" s="266"/>
      <c r="O196" s="266"/>
      <c r="P196" s="266"/>
      <c r="Q196" s="266"/>
      <c r="R196" s="266"/>
      <c r="S196" s="266"/>
      <c r="T196" s="266"/>
      <c r="U196" s="266"/>
      <c r="V196" s="266"/>
      <c r="W196" s="266"/>
      <c r="X196" s="266"/>
      <c r="Y196"/>
      <c r="Z196" s="26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row>
    <row r="197" spans="1:121" s="5" customFormat="1" ht="20.100000000000001" customHeight="1" x14ac:dyDescent="0.25">
      <c r="A197" s="273"/>
      <c r="B197" s="269"/>
      <c r="C197" s="15"/>
      <c r="D197" s="270"/>
      <c r="E197" s="34"/>
      <c r="F197" s="265"/>
      <c r="G197" s="266"/>
      <c r="H197" s="266"/>
      <c r="I197" s="266"/>
      <c r="J197" s="266"/>
      <c r="K197" s="266"/>
      <c r="L197" s="266"/>
      <c r="M197" s="266"/>
      <c r="N197" s="266"/>
      <c r="O197" s="266"/>
      <c r="P197" s="266"/>
      <c r="Q197" s="266"/>
      <c r="R197" s="266"/>
      <c r="S197" s="266"/>
      <c r="T197" s="266"/>
      <c r="U197" s="266"/>
      <c r="V197" s="266"/>
      <c r="W197" s="266"/>
      <c r="X197" s="266"/>
      <c r="Y197"/>
      <c r="Z197" s="266"/>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row>
    <row r="198" spans="1:121" s="5" customFormat="1" ht="20.100000000000001" customHeight="1" x14ac:dyDescent="0.25">
      <c r="A198" s="273"/>
      <c r="B198" s="269"/>
      <c r="C198" s="15"/>
      <c r="D198" s="269"/>
      <c r="E198" s="33"/>
      <c r="F198" s="265"/>
      <c r="G198" s="266"/>
      <c r="H198" s="266"/>
      <c r="I198" s="266"/>
      <c r="J198" s="266"/>
      <c r="K198" s="266"/>
      <c r="L198" s="266"/>
      <c r="M198" s="266"/>
      <c r="N198" s="266"/>
      <c r="O198" s="266"/>
      <c r="P198" s="266"/>
      <c r="Q198" s="266"/>
      <c r="R198" s="266"/>
      <c r="S198" s="266"/>
      <c r="T198" s="266"/>
      <c r="U198" s="266"/>
      <c r="V198" s="266"/>
      <c r="W198" s="266"/>
      <c r="X198" s="266"/>
      <c r="Y198"/>
      <c r="Z198" s="266"/>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row>
    <row r="199" spans="1:121" s="5" customFormat="1" ht="20.100000000000001" customHeight="1" x14ac:dyDescent="0.25">
      <c r="A199" s="273"/>
      <c r="B199" s="269"/>
      <c r="C199" s="15"/>
      <c r="D199" s="270"/>
      <c r="E199" s="34"/>
      <c r="F199" s="265"/>
      <c r="G199" s="266"/>
      <c r="H199" s="266"/>
      <c r="I199" s="266"/>
      <c r="J199" s="266"/>
      <c r="K199" s="266"/>
      <c r="L199" s="266"/>
      <c r="M199" s="266"/>
      <c r="N199" s="266"/>
      <c r="O199" s="266"/>
      <c r="P199" s="266"/>
      <c r="Q199" s="266"/>
      <c r="R199" s="266"/>
      <c r="S199" s="266"/>
      <c r="T199" s="266"/>
      <c r="U199" s="266"/>
      <c r="V199" s="266"/>
      <c r="W199" s="266"/>
      <c r="X199" s="266"/>
      <c r="Y199"/>
      <c r="Z199" s="266"/>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row>
    <row r="200" spans="1:121" s="5" customFormat="1" ht="20.100000000000001" customHeight="1" x14ac:dyDescent="0.25">
      <c r="A200" s="273"/>
      <c r="B200" s="269"/>
      <c r="C200" s="15"/>
      <c r="D200" s="269"/>
      <c r="E200" s="33"/>
      <c r="F200" s="265"/>
      <c r="G200" s="266"/>
      <c r="H200" s="266"/>
      <c r="I200" s="266"/>
      <c r="J200" s="266"/>
      <c r="K200" s="266"/>
      <c r="L200" s="266"/>
      <c r="M200" s="266"/>
      <c r="N200" s="266"/>
      <c r="O200" s="266"/>
      <c r="P200" s="266"/>
      <c r="Q200" s="266"/>
      <c r="R200" s="266"/>
      <c r="S200" s="266"/>
      <c r="T200" s="266"/>
      <c r="U200" s="266"/>
      <c r="V200" s="266"/>
      <c r="W200" s="266"/>
      <c r="X200" s="266"/>
      <c r="Y200"/>
      <c r="Z200" s="266"/>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row>
    <row r="201" spans="1:121" s="5" customFormat="1" ht="20.100000000000001" customHeight="1" x14ac:dyDescent="0.25">
      <c r="A201" s="273"/>
      <c r="B201" s="269"/>
      <c r="C201" s="15"/>
      <c r="D201" s="270"/>
      <c r="E201" s="34"/>
      <c r="F201" s="265"/>
      <c r="G201" s="266"/>
      <c r="H201" s="266"/>
      <c r="I201" s="266"/>
      <c r="J201" s="266"/>
      <c r="K201" s="266"/>
      <c r="L201" s="266"/>
      <c r="M201" s="266"/>
      <c r="N201" s="266"/>
      <c r="O201" s="266"/>
      <c r="P201" s="266"/>
      <c r="Q201" s="266"/>
      <c r="R201" s="266"/>
      <c r="S201" s="266"/>
      <c r="T201" s="266"/>
      <c r="U201" s="266"/>
      <c r="V201" s="266"/>
      <c r="W201" s="266"/>
      <c r="X201" s="266"/>
      <c r="Y201"/>
      <c r="Z201" s="266"/>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row>
    <row r="202" spans="1:121" s="5" customFormat="1" ht="20.100000000000001" customHeight="1" x14ac:dyDescent="0.25">
      <c r="A202" s="273"/>
      <c r="B202" s="269"/>
      <c r="C202" s="15"/>
      <c r="D202" s="269"/>
      <c r="E202" s="33"/>
      <c r="F202" s="265"/>
      <c r="G202" s="266"/>
      <c r="H202" s="266"/>
      <c r="I202" s="266"/>
      <c r="J202" s="266"/>
      <c r="K202" s="266"/>
      <c r="L202" s="266"/>
      <c r="M202" s="266"/>
      <c r="N202" s="266"/>
      <c r="O202" s="266"/>
      <c r="P202" s="266"/>
      <c r="Q202" s="266"/>
      <c r="R202" s="266"/>
      <c r="S202" s="266"/>
      <c r="T202" s="266"/>
      <c r="U202" s="266"/>
      <c r="V202" s="266"/>
      <c r="W202" s="266"/>
      <c r="X202" s="266"/>
      <c r="Y202"/>
      <c r="Z202" s="266"/>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row>
    <row r="203" spans="1:121" s="5" customFormat="1" ht="20.100000000000001" customHeight="1" x14ac:dyDescent="0.25">
      <c r="A203" s="273"/>
      <c r="B203" s="269"/>
      <c r="C203" s="15"/>
      <c r="D203" s="270"/>
      <c r="E203" s="34"/>
      <c r="F203" s="265"/>
      <c r="G203" s="266"/>
      <c r="H203" s="266"/>
      <c r="I203" s="266"/>
      <c r="J203" s="266"/>
      <c r="K203" s="266"/>
      <c r="L203" s="266"/>
      <c r="M203" s="266"/>
      <c r="N203" s="266"/>
      <c r="O203" s="266"/>
      <c r="P203" s="266"/>
      <c r="Q203" s="266"/>
      <c r="R203" s="266"/>
      <c r="S203" s="266"/>
      <c r="T203" s="266"/>
      <c r="U203" s="266"/>
      <c r="V203" s="266"/>
      <c r="W203" s="266"/>
      <c r="X203" s="266"/>
      <c r="Y203"/>
      <c r="Z203" s="266"/>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row>
    <row r="204" spans="1:121" s="5" customFormat="1" ht="20.100000000000001" customHeight="1" x14ac:dyDescent="0.25">
      <c r="A204" s="273"/>
      <c r="B204" s="269"/>
      <c r="C204" s="15"/>
      <c r="D204" s="269"/>
      <c r="E204" s="33"/>
      <c r="F204" s="265"/>
      <c r="G204" s="266"/>
      <c r="H204" s="266"/>
      <c r="I204" s="266"/>
      <c r="J204" s="266"/>
      <c r="K204" s="266"/>
      <c r="L204" s="266"/>
      <c r="M204" s="266"/>
      <c r="N204" s="266"/>
      <c r="O204" s="266"/>
      <c r="P204" s="266"/>
      <c r="Q204" s="266"/>
      <c r="R204" s="266"/>
      <c r="S204" s="266"/>
      <c r="T204" s="266"/>
      <c r="U204" s="266"/>
      <c r="V204" s="266"/>
      <c r="W204" s="266"/>
      <c r="X204" s="266"/>
      <c r="Y204"/>
      <c r="Z204" s="266"/>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row>
    <row r="205" spans="1:121" s="5" customFormat="1" ht="20.100000000000001" customHeight="1" x14ac:dyDescent="0.25">
      <c r="A205" s="273"/>
      <c r="B205" s="269"/>
      <c r="C205" s="15"/>
      <c r="D205" s="270"/>
      <c r="E205" s="34"/>
      <c r="F205" s="265"/>
      <c r="G205" s="266"/>
      <c r="H205" s="266"/>
      <c r="I205" s="266"/>
      <c r="J205" s="266"/>
      <c r="K205" s="266"/>
      <c r="L205" s="266"/>
      <c r="M205" s="266"/>
      <c r="N205" s="266"/>
      <c r="O205" s="266"/>
      <c r="P205" s="266"/>
      <c r="Q205" s="266"/>
      <c r="R205" s="266"/>
      <c r="S205" s="266"/>
      <c r="T205" s="266"/>
      <c r="U205" s="266"/>
      <c r="V205" s="266"/>
      <c r="W205" s="266"/>
      <c r="X205" s="266"/>
      <c r="Y205"/>
      <c r="Z205" s="266"/>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row>
    <row r="206" spans="1:121" s="5" customFormat="1" ht="20.100000000000001" customHeight="1" x14ac:dyDescent="0.25">
      <c r="A206" s="273"/>
      <c r="B206" s="269"/>
      <c r="C206" s="15"/>
      <c r="D206" s="269"/>
      <c r="E206" s="33"/>
      <c r="F206" s="265"/>
      <c r="G206" s="266"/>
      <c r="H206" s="266"/>
      <c r="I206" s="266"/>
      <c r="J206" s="266"/>
      <c r="K206" s="266"/>
      <c r="L206" s="266"/>
      <c r="M206" s="266"/>
      <c r="N206" s="266"/>
      <c r="O206" s="266"/>
      <c r="P206" s="266"/>
      <c r="Q206" s="266"/>
      <c r="R206" s="266"/>
      <c r="S206" s="266"/>
      <c r="T206" s="266"/>
      <c r="U206" s="266"/>
      <c r="V206" s="266"/>
      <c r="W206" s="266"/>
      <c r="X206" s="266"/>
      <c r="Y206"/>
      <c r="Z206" s="26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row>
    <row r="207" spans="1:121" s="5" customFormat="1" ht="20.100000000000001" customHeight="1" x14ac:dyDescent="0.25">
      <c r="A207" s="273"/>
      <c r="B207" s="269"/>
      <c r="C207" s="15"/>
      <c r="D207" s="270"/>
      <c r="E207" s="34"/>
      <c r="F207" s="265"/>
      <c r="G207" s="266"/>
      <c r="H207" s="266"/>
      <c r="I207" s="266"/>
      <c r="J207" s="266"/>
      <c r="K207" s="266"/>
      <c r="L207" s="266"/>
      <c r="M207" s="266"/>
      <c r="N207" s="266"/>
      <c r="O207" s="266"/>
      <c r="P207" s="266"/>
      <c r="Q207" s="266"/>
      <c r="R207" s="266"/>
      <c r="S207" s="266"/>
      <c r="T207" s="266"/>
      <c r="U207" s="266"/>
      <c r="V207" s="266"/>
      <c r="W207" s="266"/>
      <c r="X207" s="266"/>
      <c r="Y207"/>
      <c r="Z207" s="266"/>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row>
    <row r="208" spans="1:121" s="5" customFormat="1" ht="20.100000000000001" customHeight="1" x14ac:dyDescent="0.25">
      <c r="A208" s="273"/>
      <c r="B208" s="269"/>
      <c r="C208" s="15"/>
      <c r="D208" s="269"/>
      <c r="E208" s="33"/>
      <c r="F208" s="265"/>
      <c r="G208" s="266"/>
      <c r="H208" s="266"/>
      <c r="I208" s="266"/>
      <c r="J208" s="266"/>
      <c r="K208" s="266"/>
      <c r="L208" s="266"/>
      <c r="M208" s="266"/>
      <c r="N208" s="266"/>
      <c r="O208" s="266"/>
      <c r="P208" s="266"/>
      <c r="Q208" s="266"/>
      <c r="R208" s="266"/>
      <c r="S208" s="266"/>
      <c r="T208" s="266"/>
      <c r="U208" s="266"/>
      <c r="V208" s="266"/>
      <c r="W208" s="266"/>
      <c r="X208" s="266"/>
      <c r="Y208"/>
      <c r="Z208" s="266"/>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row>
    <row r="209" spans="1:121" s="5" customFormat="1" ht="20.100000000000001" customHeight="1" x14ac:dyDescent="0.25">
      <c r="A209" s="273"/>
      <c r="B209" s="269"/>
      <c r="C209" s="15"/>
      <c r="D209" s="270"/>
      <c r="E209" s="34"/>
      <c r="F209" s="265"/>
      <c r="G209" s="266"/>
      <c r="H209" s="266"/>
      <c r="I209" s="266"/>
      <c r="J209" s="266"/>
      <c r="K209" s="266"/>
      <c r="L209" s="266"/>
      <c r="M209" s="266"/>
      <c r="N209" s="266"/>
      <c r="O209" s="266"/>
      <c r="P209" s="266"/>
      <c r="Q209" s="266"/>
      <c r="R209" s="266"/>
      <c r="S209" s="266"/>
      <c r="T209" s="266"/>
      <c r="U209" s="266"/>
      <c r="V209" s="266"/>
      <c r="W209" s="266"/>
      <c r="X209" s="266"/>
      <c r="Y209"/>
      <c r="Z209" s="266"/>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row>
    <row r="210" spans="1:121" s="5" customFormat="1" ht="20.100000000000001" customHeight="1" x14ac:dyDescent="0.25">
      <c r="A210" s="273"/>
      <c r="B210" s="269"/>
      <c r="C210" s="15"/>
      <c r="D210" s="269"/>
      <c r="E210" s="33"/>
      <c r="F210" s="265"/>
      <c r="G210" s="266"/>
      <c r="H210" s="266"/>
      <c r="I210" s="266"/>
      <c r="J210" s="266"/>
      <c r="K210" s="266"/>
      <c r="L210" s="266"/>
      <c r="M210" s="266"/>
      <c r="N210" s="266"/>
      <c r="O210" s="266"/>
      <c r="P210" s="266"/>
      <c r="Q210" s="266"/>
      <c r="R210" s="266"/>
      <c r="S210" s="266"/>
      <c r="T210" s="266"/>
      <c r="U210" s="266"/>
      <c r="V210" s="266"/>
      <c r="W210" s="266"/>
      <c r="X210" s="266"/>
      <c r="Y210"/>
      <c r="Z210" s="266"/>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row>
    <row r="211" spans="1:121" s="5" customFormat="1" ht="20.100000000000001" customHeight="1" x14ac:dyDescent="0.25">
      <c r="A211" s="273"/>
      <c r="B211" s="269"/>
      <c r="C211" s="15"/>
      <c r="D211" s="270"/>
      <c r="E211" s="34"/>
      <c r="F211" s="265"/>
      <c r="G211" s="266"/>
      <c r="H211" s="266"/>
      <c r="I211" s="266"/>
      <c r="J211" s="266"/>
      <c r="K211" s="266"/>
      <c r="L211" s="266"/>
      <c r="M211" s="266"/>
      <c r="N211" s="266"/>
      <c r="O211" s="266"/>
      <c r="P211" s="266"/>
      <c r="Q211" s="266"/>
      <c r="R211" s="266"/>
      <c r="S211" s="266"/>
      <c r="T211" s="266"/>
      <c r="U211" s="266"/>
      <c r="V211" s="266"/>
      <c r="W211" s="266"/>
      <c r="X211" s="266"/>
      <c r="Y211"/>
      <c r="Z211" s="266"/>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row>
    <row r="212" spans="1:121" s="5" customFormat="1" ht="20.100000000000001" customHeight="1" x14ac:dyDescent="0.25">
      <c r="A212" s="273"/>
      <c r="B212" s="269"/>
      <c r="C212" s="15"/>
      <c r="D212" s="269"/>
      <c r="E212" s="33"/>
      <c r="F212" s="265"/>
      <c r="G212" s="266"/>
      <c r="H212" s="266"/>
      <c r="I212" s="266"/>
      <c r="J212" s="266"/>
      <c r="K212" s="266"/>
      <c r="L212" s="266"/>
      <c r="M212" s="266"/>
      <c r="N212" s="266"/>
      <c r="O212" s="266"/>
      <c r="P212" s="266"/>
      <c r="Q212" s="266"/>
      <c r="R212" s="266"/>
      <c r="S212" s="266"/>
      <c r="T212" s="266"/>
      <c r="U212" s="266"/>
      <c r="V212" s="266"/>
      <c r="W212" s="266"/>
      <c r="X212" s="266"/>
      <c r="Y212"/>
      <c r="Z212" s="266"/>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row>
    <row r="213" spans="1:121" s="5" customFormat="1" ht="20.100000000000001" customHeight="1" x14ac:dyDescent="0.25">
      <c r="A213" s="273"/>
      <c r="B213" s="269"/>
      <c r="C213" s="15"/>
      <c r="D213" s="270"/>
      <c r="E213" s="34"/>
      <c r="F213" s="265"/>
      <c r="G213" s="266"/>
      <c r="H213" s="266"/>
      <c r="I213" s="266"/>
      <c r="J213" s="266"/>
      <c r="K213" s="266"/>
      <c r="L213" s="266"/>
      <c r="M213" s="266"/>
      <c r="N213" s="266"/>
      <c r="O213" s="266"/>
      <c r="P213" s="266"/>
      <c r="Q213" s="266"/>
      <c r="R213" s="266"/>
      <c r="S213" s="266"/>
      <c r="T213" s="266"/>
      <c r="U213" s="266"/>
      <c r="V213" s="266"/>
      <c r="W213" s="266"/>
      <c r="X213" s="266"/>
      <c r="Y213"/>
      <c r="Z213" s="266"/>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row>
    <row r="214" spans="1:121" s="5" customFormat="1" ht="20.100000000000001" customHeight="1" x14ac:dyDescent="0.25">
      <c r="A214" s="273"/>
      <c r="B214" s="269"/>
      <c r="C214" s="15"/>
      <c r="D214" s="269"/>
      <c r="E214" s="33"/>
      <c r="F214" s="265"/>
      <c r="G214" s="266"/>
      <c r="H214" s="266"/>
      <c r="I214" s="266"/>
      <c r="J214" s="266"/>
      <c r="K214" s="266"/>
      <c r="L214" s="266"/>
      <c r="M214" s="266"/>
      <c r="N214" s="266"/>
      <c r="O214" s="266"/>
      <c r="P214" s="266"/>
      <c r="Q214" s="266"/>
      <c r="R214" s="266"/>
      <c r="S214" s="266"/>
      <c r="T214" s="266"/>
      <c r="U214" s="266"/>
      <c r="V214" s="266"/>
      <c r="W214" s="266"/>
      <c r="X214" s="266"/>
      <c r="Y214"/>
      <c r="Z214" s="266"/>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row>
    <row r="215" spans="1:121" s="5" customFormat="1" ht="20.100000000000001" customHeight="1" x14ac:dyDescent="0.25">
      <c r="A215" s="273"/>
      <c r="B215" s="269"/>
      <c r="C215" s="15"/>
      <c r="D215" s="270"/>
      <c r="E215" s="34"/>
      <c r="F215" s="265"/>
      <c r="G215" s="266"/>
      <c r="H215" s="266"/>
      <c r="I215" s="266"/>
      <c r="J215" s="266"/>
      <c r="K215" s="266"/>
      <c r="L215" s="266"/>
      <c r="M215" s="266"/>
      <c r="N215" s="266"/>
      <c r="O215" s="266"/>
      <c r="P215" s="266"/>
      <c r="Q215" s="266"/>
      <c r="R215" s="266"/>
      <c r="S215" s="266"/>
      <c r="T215" s="266"/>
      <c r="U215" s="266"/>
      <c r="V215" s="266"/>
      <c r="W215" s="266"/>
      <c r="X215" s="266"/>
      <c r="Y215"/>
      <c r="Z215" s="266"/>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row>
    <row r="216" spans="1:121" s="5" customFormat="1" ht="20.100000000000001" customHeight="1" x14ac:dyDescent="0.25">
      <c r="A216" s="264"/>
      <c r="B216" s="269"/>
      <c r="C216" s="15"/>
      <c r="D216" s="269"/>
      <c r="E216" s="33"/>
      <c r="F216" s="265"/>
      <c r="G216" s="266"/>
      <c r="H216" s="266"/>
      <c r="I216" s="266"/>
      <c r="J216" s="266"/>
      <c r="K216" s="266"/>
      <c r="L216" s="266"/>
      <c r="M216" s="266"/>
      <c r="N216" s="266"/>
      <c r="O216" s="266"/>
      <c r="P216" s="266"/>
      <c r="Q216" s="266"/>
      <c r="R216" s="266"/>
      <c r="S216" s="266"/>
      <c r="T216" s="266"/>
      <c r="U216" s="266"/>
      <c r="V216" s="266"/>
      <c r="W216" s="266"/>
      <c r="X216" s="266"/>
      <c r="Y216"/>
      <c r="Z216" s="26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row>
    <row r="217" spans="1:121" s="5" customFormat="1" ht="20.100000000000001" customHeight="1" x14ac:dyDescent="0.25">
      <c r="A217" s="264"/>
      <c r="B217" s="269"/>
      <c r="C217" s="15"/>
      <c r="D217" s="270"/>
      <c r="E217" s="34"/>
      <c r="F217" s="265"/>
      <c r="G217" s="266"/>
      <c r="H217" s="266"/>
      <c r="I217" s="266"/>
      <c r="J217" s="266"/>
      <c r="K217" s="266"/>
      <c r="L217" s="266"/>
      <c r="M217" s="266"/>
      <c r="N217" s="266"/>
      <c r="O217" s="266"/>
      <c r="P217" s="266"/>
      <c r="Q217" s="266"/>
      <c r="R217" s="266"/>
      <c r="S217" s="266"/>
      <c r="T217" s="266"/>
      <c r="U217" s="266"/>
      <c r="V217" s="266"/>
      <c r="W217" s="266"/>
      <c r="X217" s="266"/>
      <c r="Y217"/>
      <c r="Z217" s="266"/>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row>
    <row r="218" spans="1:121" s="5" customFormat="1" ht="20.100000000000001" customHeight="1" x14ac:dyDescent="0.25">
      <c r="A218" s="264"/>
      <c r="B218" s="269"/>
      <c r="C218" s="15"/>
      <c r="D218" s="269"/>
      <c r="E218" s="33"/>
      <c r="F218" s="265"/>
      <c r="G218" s="266"/>
      <c r="H218" s="266"/>
      <c r="I218" s="266"/>
      <c r="J218" s="266"/>
      <c r="K218" s="266"/>
      <c r="L218" s="266"/>
      <c r="M218" s="266"/>
      <c r="N218" s="266"/>
      <c r="O218" s="266"/>
      <c r="P218" s="266"/>
      <c r="Q218" s="266"/>
      <c r="R218" s="266"/>
      <c r="S218" s="266"/>
      <c r="T218" s="266"/>
      <c r="U218" s="266"/>
      <c r="V218" s="266"/>
      <c r="W218" s="266"/>
      <c r="X218" s="266"/>
      <c r="Y218"/>
      <c r="Z218" s="266"/>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row>
    <row r="219" spans="1:121" s="5" customFormat="1" ht="20.100000000000001" customHeight="1" x14ac:dyDescent="0.25">
      <c r="A219" s="264"/>
      <c r="B219" s="269"/>
      <c r="C219" s="15"/>
      <c r="D219" s="270"/>
      <c r="E219" s="34"/>
      <c r="F219" s="265"/>
      <c r="G219" s="266"/>
      <c r="H219" s="266"/>
      <c r="I219" s="266"/>
      <c r="J219" s="266"/>
      <c r="K219" s="266"/>
      <c r="L219" s="266"/>
      <c r="M219" s="266"/>
      <c r="N219" s="266"/>
      <c r="O219" s="266"/>
      <c r="P219" s="266"/>
      <c r="Q219" s="266"/>
      <c r="R219" s="266"/>
      <c r="S219" s="266"/>
      <c r="T219" s="266"/>
      <c r="U219" s="266"/>
      <c r="V219" s="266"/>
      <c r="W219" s="266"/>
      <c r="X219" s="266"/>
      <c r="Y219"/>
      <c r="Z219" s="266"/>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row>
    <row r="220" spans="1:121" s="5" customFormat="1" ht="20.100000000000001" customHeight="1" x14ac:dyDescent="0.25">
      <c r="A220" s="264"/>
      <c r="B220" s="269"/>
      <c r="C220" s="15"/>
      <c r="D220" s="269"/>
      <c r="E220" s="33"/>
      <c r="F220" s="265"/>
      <c r="G220" s="266"/>
      <c r="H220" s="266"/>
      <c r="I220" s="266"/>
      <c r="J220" s="266"/>
      <c r="K220" s="266"/>
      <c r="L220" s="266"/>
      <c r="M220" s="266"/>
      <c r="N220" s="266"/>
      <c r="O220" s="266"/>
      <c r="P220" s="266"/>
      <c r="Q220" s="266"/>
      <c r="R220" s="266"/>
      <c r="S220" s="266"/>
      <c r="T220" s="266"/>
      <c r="U220" s="266"/>
      <c r="V220" s="266"/>
      <c r="W220" s="266"/>
      <c r="X220" s="266"/>
      <c r="Y220"/>
      <c r="Z220" s="266"/>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row>
    <row r="221" spans="1:121" s="5" customFormat="1" ht="20.100000000000001" customHeight="1" x14ac:dyDescent="0.25">
      <c r="A221" s="264"/>
      <c r="B221" s="269"/>
      <c r="C221" s="15"/>
      <c r="D221" s="270"/>
      <c r="E221" s="34"/>
      <c r="F221" s="265"/>
      <c r="G221" s="266"/>
      <c r="H221" s="266"/>
      <c r="I221" s="266"/>
      <c r="J221" s="266"/>
      <c r="K221" s="266"/>
      <c r="L221" s="266"/>
      <c r="M221" s="266"/>
      <c r="N221" s="266"/>
      <c r="O221" s="266"/>
      <c r="P221" s="266"/>
      <c r="Q221" s="266"/>
      <c r="R221" s="266"/>
      <c r="S221" s="266"/>
      <c r="T221" s="266"/>
      <c r="U221" s="266"/>
      <c r="V221" s="266"/>
      <c r="W221" s="266"/>
      <c r="X221" s="266"/>
      <c r="Y221"/>
      <c r="Z221" s="266"/>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row>
    <row r="222" spans="1:121" s="5" customFormat="1" x14ac:dyDescent="0.25">
      <c r="A222" s="264"/>
      <c r="B222" s="269"/>
      <c r="C222" s="15"/>
      <c r="D222" s="269"/>
      <c r="E222" s="33"/>
      <c r="F222" s="265"/>
      <c r="G222" s="266"/>
      <c r="H222" s="266"/>
      <c r="I222" s="266"/>
      <c r="J222" s="266"/>
      <c r="K222" s="266"/>
      <c r="L222" s="266"/>
      <c r="M222" s="266"/>
      <c r="N222" s="266"/>
      <c r="O222" s="266"/>
      <c r="P222" s="266"/>
      <c r="Q222" s="266"/>
      <c r="R222" s="266"/>
      <c r="S222" s="266"/>
      <c r="T222" s="266"/>
      <c r="U222" s="266"/>
      <c r="V222" s="266"/>
      <c r="W222" s="266"/>
      <c r="X222" s="266"/>
      <c r="Y222"/>
      <c r="Z222" s="266"/>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row>
    <row r="223" spans="1:121" s="5" customFormat="1" hidden="1" x14ac:dyDescent="0.25">
      <c r="A223" s="264"/>
      <c r="B223" s="269"/>
      <c r="C223" s="15"/>
      <c r="D223" s="270"/>
      <c r="E223" s="34"/>
      <c r="F223" s="265"/>
      <c r="G223" s="266"/>
      <c r="H223" s="266"/>
      <c r="I223" s="266"/>
      <c r="J223" s="266"/>
      <c r="K223" s="266"/>
      <c r="L223" s="266"/>
      <c r="M223" s="266"/>
      <c r="N223" s="266"/>
      <c r="O223" s="266"/>
      <c r="P223" s="266"/>
      <c r="Q223" s="266"/>
      <c r="R223" s="266"/>
      <c r="S223" s="266"/>
      <c r="T223" s="266"/>
      <c r="U223" s="266"/>
      <c r="V223" s="266"/>
      <c r="W223" s="266"/>
      <c r="X223" s="266"/>
      <c r="Y223"/>
      <c r="Z223" s="266"/>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row>
    <row r="224" spans="1:121" s="5" customFormat="1" hidden="1" x14ac:dyDescent="0.25">
      <c r="A224" s="1"/>
      <c r="B224" s="6"/>
      <c r="C224" s="6"/>
      <c r="D224" s="6"/>
      <c r="E224" s="6"/>
      <c r="F224" s="7"/>
      <c r="G224" s="7"/>
      <c r="H224" s="7"/>
      <c r="I224" s="7"/>
      <c r="J224" s="7"/>
      <c r="K224" s="7"/>
      <c r="L224" s="7"/>
      <c r="M224" s="7"/>
      <c r="N224" s="7"/>
      <c r="O224" s="7"/>
      <c r="P224" s="7"/>
      <c r="Q224" s="7"/>
      <c r="R224" s="7"/>
      <c r="S224" s="7"/>
      <c r="T224" s="7"/>
      <c r="U224" s="7"/>
      <c r="V224" s="7"/>
      <c r="W224" s="7"/>
      <c r="X224" s="7"/>
      <c r="Y224"/>
      <c r="Z224" s="7"/>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row>
    <row r="225" spans="1:121" s="5" customFormat="1" x14ac:dyDescent="0.25">
      <c r="A225" s="1"/>
      <c r="B225" s="6"/>
      <c r="C225" s="6"/>
      <c r="D225" s="6"/>
      <c r="E225" s="6"/>
      <c r="F225" s="7"/>
      <c r="G225" s="8"/>
      <c r="H225" s="8"/>
      <c r="I225" s="8"/>
      <c r="J225" s="7"/>
      <c r="K225" s="7"/>
      <c r="L225" s="7"/>
      <c r="M225" s="7"/>
      <c r="N225" s="7"/>
      <c r="O225" s="7"/>
      <c r="P225" s="7"/>
      <c r="Q225" s="7"/>
      <c r="R225" s="7"/>
      <c r="S225" s="7"/>
      <c r="T225" s="7"/>
      <c r="U225" s="7"/>
      <c r="V225" s="7"/>
      <c r="W225" s="7"/>
      <c r="X225" s="7"/>
      <c r="Y225"/>
      <c r="Z225" s="7"/>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row>
    <row r="226" spans="1:121" s="5" customFormat="1" x14ac:dyDescent="0.25">
      <c r="A226" s="1"/>
      <c r="B226" s="6"/>
      <c r="C226" s="6"/>
      <c r="D226" s="9"/>
      <c r="E226" s="9"/>
      <c r="F226" s="7"/>
      <c r="G226" s="8"/>
      <c r="H226" s="8"/>
      <c r="I226" s="8"/>
      <c r="J226" s="7"/>
      <c r="K226" s="7"/>
      <c r="L226" s="7"/>
      <c r="M226" s="7"/>
      <c r="N226" s="7"/>
      <c r="O226" s="7"/>
      <c r="P226" s="7"/>
      <c r="Q226" s="7"/>
      <c r="R226" s="7"/>
      <c r="S226" s="7"/>
      <c r="T226" s="7"/>
      <c r="U226" s="7"/>
      <c r="V226" s="7"/>
      <c r="W226" s="7"/>
      <c r="X226" s="7"/>
      <c r="Y226"/>
      <c r="Z226" s="7"/>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row>
    <row r="227" spans="1:121" s="5" customFormat="1" x14ac:dyDescent="0.25">
      <c r="A227" s="1"/>
      <c r="B227" s="6"/>
      <c r="C227" s="6"/>
      <c r="D227" s="6"/>
      <c r="E227" s="6"/>
      <c r="F227" s="7"/>
      <c r="G227" s="7"/>
      <c r="H227" s="7"/>
      <c r="I227" s="7"/>
      <c r="J227" s="7"/>
      <c r="K227" s="7"/>
      <c r="L227" s="7"/>
      <c r="M227" s="7"/>
      <c r="N227" s="7"/>
      <c r="O227" s="7"/>
      <c r="P227" s="7"/>
      <c r="Q227" s="7"/>
      <c r="R227" s="7"/>
      <c r="S227" s="7"/>
      <c r="T227" s="7"/>
      <c r="U227" s="7"/>
      <c r="V227" s="7"/>
      <c r="W227" s="7"/>
      <c r="X227" s="7"/>
      <c r="Y227"/>
      <c r="Z227" s="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row>
    <row r="228" spans="1:121" s="5" customFormat="1" x14ac:dyDescent="0.25">
      <c r="A228" s="1"/>
      <c r="B228" s="6"/>
      <c r="C228" s="6"/>
      <c r="D228" s="6"/>
      <c r="E228" s="6"/>
      <c r="F228" s="7"/>
      <c r="G228" s="7"/>
      <c r="H228" s="7"/>
      <c r="I228" s="7"/>
      <c r="J228" s="7"/>
      <c r="K228" s="7"/>
      <c r="L228" s="7"/>
      <c r="M228" s="7"/>
      <c r="N228" s="7"/>
      <c r="O228" s="7"/>
      <c r="P228" s="7"/>
      <c r="Q228" s="7"/>
      <c r="R228" s="7"/>
      <c r="S228" s="7"/>
      <c r="T228" s="7"/>
      <c r="U228" s="7"/>
      <c r="V228" s="7"/>
      <c r="W228" s="7"/>
      <c r="X228" s="7"/>
      <c r="Y228"/>
      <c r="Z228" s="7"/>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row>
    <row r="229" spans="1:121" s="5" customFormat="1" x14ac:dyDescent="0.25">
      <c r="A229" s="1"/>
      <c r="B229" s="6"/>
      <c r="C229" s="6"/>
      <c r="D229" s="6"/>
      <c r="E229" s="6"/>
      <c r="F229" s="7"/>
      <c r="G229" s="7"/>
      <c r="H229" s="7"/>
      <c r="I229" s="7"/>
      <c r="J229" s="7"/>
      <c r="K229" s="7"/>
      <c r="L229" s="7"/>
      <c r="M229" s="7"/>
      <c r="N229" s="7"/>
      <c r="O229" s="7"/>
      <c r="P229" s="7"/>
      <c r="Q229" s="7"/>
      <c r="R229" s="7"/>
      <c r="S229" s="7"/>
      <c r="T229" s="7"/>
      <c r="U229" s="7"/>
      <c r="V229" s="7"/>
      <c r="W229" s="7"/>
      <c r="X229" s="7"/>
      <c r="Y229"/>
      <c r="Z229" s="7"/>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row>
    <row r="230" spans="1:121" s="5" customFormat="1" x14ac:dyDescent="0.25">
      <c r="A230" s="1"/>
      <c r="B230" s="6"/>
      <c r="C230" s="6"/>
      <c r="D230" s="6"/>
      <c r="E230" s="6"/>
      <c r="F230" s="7"/>
      <c r="G230" s="7"/>
      <c r="H230" s="7"/>
      <c r="I230" s="7"/>
      <c r="J230" s="7"/>
      <c r="K230" s="7"/>
      <c r="L230" s="7"/>
      <c r="M230" s="7"/>
      <c r="N230" s="7"/>
      <c r="O230" s="7"/>
      <c r="P230" s="7"/>
      <c r="Q230" s="7"/>
      <c r="R230" s="7"/>
      <c r="S230" s="7"/>
      <c r="T230" s="7"/>
      <c r="U230" s="7"/>
      <c r="V230" s="7"/>
      <c r="W230" s="7"/>
      <c r="X230" s="7"/>
      <c r="Y230"/>
      <c r="Z230" s="7"/>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row>
    <row r="231" spans="1:121" s="5" customFormat="1" x14ac:dyDescent="0.25">
      <c r="A231" s="1"/>
      <c r="B231" s="6"/>
      <c r="C231" s="6"/>
      <c r="D231" s="6"/>
      <c r="E231" s="6"/>
      <c r="F231" s="7"/>
      <c r="G231" s="7"/>
      <c r="H231" s="7"/>
      <c r="I231" s="7"/>
      <c r="J231" s="7"/>
      <c r="K231" s="7"/>
      <c r="L231" s="7"/>
      <c r="M231" s="7"/>
      <c r="N231" s="7"/>
      <c r="O231" s="7"/>
      <c r="P231" s="7"/>
      <c r="Q231" s="7"/>
      <c r="R231" s="7"/>
      <c r="S231" s="7"/>
      <c r="T231" s="7"/>
      <c r="U231" s="7"/>
      <c r="V231" s="7"/>
      <c r="W231" s="7"/>
      <c r="X231" s="7"/>
      <c r="Y231"/>
      <c r="Z231" s="7"/>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row>
    <row r="232" spans="1:121" s="5" customFormat="1" x14ac:dyDescent="0.25">
      <c r="A232" s="1"/>
      <c r="B232" s="6"/>
      <c r="C232" s="6"/>
      <c r="D232" s="6"/>
      <c r="E232" s="6"/>
      <c r="F232" s="7"/>
      <c r="G232" s="7"/>
      <c r="H232" s="7"/>
      <c r="I232" s="7"/>
      <c r="J232" s="7"/>
      <c r="K232" s="7"/>
      <c r="L232" s="7"/>
      <c r="M232" s="7"/>
      <c r="N232" s="7"/>
      <c r="O232" s="7"/>
      <c r="P232" s="7"/>
      <c r="Q232" s="7"/>
      <c r="R232" s="7"/>
      <c r="S232" s="7"/>
      <c r="T232" s="7"/>
      <c r="U232" s="7"/>
      <c r="V232" s="7"/>
      <c r="W232" s="7"/>
      <c r="X232" s="7"/>
      <c r="Y232"/>
      <c r="Z232" s="7"/>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row>
    <row r="233" spans="1:121" s="5" customFormat="1" x14ac:dyDescent="0.25">
      <c r="A233" s="1"/>
      <c r="B233" s="6"/>
      <c r="C233" s="6"/>
      <c r="D233" s="6"/>
      <c r="E233" s="6"/>
      <c r="F233" s="7"/>
      <c r="G233" s="7"/>
      <c r="H233" s="7"/>
      <c r="I233" s="7"/>
      <c r="J233" s="7"/>
      <c r="K233" s="7"/>
      <c r="L233" s="7"/>
      <c r="M233" s="7"/>
      <c r="N233" s="7"/>
      <c r="O233" s="7"/>
      <c r="P233" s="7"/>
      <c r="Q233" s="7"/>
      <c r="R233" s="7"/>
      <c r="S233" s="7"/>
      <c r="T233" s="7"/>
      <c r="U233" s="7"/>
      <c r="V233" s="7"/>
      <c r="W233" s="7"/>
      <c r="X233" s="7"/>
      <c r="Y233"/>
      <c r="Z233" s="7"/>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row>
    <row r="234" spans="1:121" s="5" customFormat="1" x14ac:dyDescent="0.25">
      <c r="A234" s="1"/>
      <c r="B234" s="6"/>
      <c r="C234" s="6"/>
      <c r="D234" s="6"/>
      <c r="E234" s="6"/>
      <c r="F234" s="7"/>
      <c r="G234" s="7"/>
      <c r="H234" s="7"/>
      <c r="I234" s="7"/>
      <c r="J234" s="7"/>
      <c r="K234" s="7"/>
      <c r="L234" s="7"/>
      <c r="M234" s="7"/>
      <c r="N234" s="7"/>
      <c r="O234" s="7"/>
      <c r="P234" s="7"/>
      <c r="Q234" s="7"/>
      <c r="R234" s="7"/>
      <c r="S234" s="7"/>
      <c r="T234" s="7"/>
      <c r="U234" s="7"/>
      <c r="V234" s="7"/>
      <c r="W234" s="7"/>
      <c r="X234" s="7"/>
      <c r="Y234"/>
      <c r="Z234" s="7"/>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row>
    <row r="235" spans="1:121" s="5" customFormat="1" x14ac:dyDescent="0.25">
      <c r="A235" s="1"/>
      <c r="B235" s="6"/>
      <c r="C235" s="6"/>
      <c r="D235" s="6"/>
      <c r="E235" s="6"/>
      <c r="F235" s="7"/>
      <c r="G235" s="7"/>
      <c r="H235" s="7"/>
      <c r="I235" s="7"/>
      <c r="J235" s="7"/>
      <c r="K235" s="7"/>
      <c r="L235" s="7"/>
      <c r="M235" s="7"/>
      <c r="N235" s="7"/>
      <c r="O235" s="7"/>
      <c r="P235" s="7"/>
      <c r="Q235" s="7"/>
      <c r="R235" s="7"/>
      <c r="S235" s="7"/>
      <c r="T235" s="7"/>
      <c r="U235" s="7"/>
      <c r="V235" s="7"/>
      <c r="W235" s="7"/>
      <c r="X235" s="7"/>
      <c r="Y235"/>
      <c r="Z235" s="7"/>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row>
    <row r="236" spans="1:121" s="5" customFormat="1" x14ac:dyDescent="0.25">
      <c r="A236" s="1"/>
      <c r="B236" s="6"/>
      <c r="C236" s="6"/>
      <c r="D236" s="6"/>
      <c r="E236" s="6"/>
      <c r="F236" s="7"/>
      <c r="G236" s="7"/>
      <c r="H236" s="7"/>
      <c r="I236" s="7"/>
      <c r="J236" s="7"/>
      <c r="K236" s="7"/>
      <c r="L236" s="7"/>
      <c r="M236" s="7"/>
      <c r="N236" s="7"/>
      <c r="O236" s="7"/>
      <c r="P236" s="7"/>
      <c r="Q236" s="7"/>
      <c r="R236" s="7"/>
      <c r="S236" s="7"/>
      <c r="T236" s="7"/>
      <c r="U236" s="7"/>
      <c r="V236" s="7"/>
      <c r="W236" s="7"/>
      <c r="X236" s="7"/>
      <c r="Y236"/>
      <c r="Z236" s="7"/>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row>
    <row r="237" spans="1:121" s="5" customFormat="1" x14ac:dyDescent="0.25">
      <c r="A237" s="1"/>
      <c r="B237" s="6"/>
      <c r="C237" s="6"/>
      <c r="D237" s="6"/>
      <c r="E237" s="6"/>
      <c r="F237" s="7"/>
      <c r="G237" s="7"/>
      <c r="H237" s="7"/>
      <c r="I237" s="7"/>
      <c r="J237" s="7"/>
      <c r="K237" s="7"/>
      <c r="L237" s="7"/>
      <c r="M237" s="7"/>
      <c r="N237" s="7"/>
      <c r="O237" s="7"/>
      <c r="P237" s="7"/>
      <c r="Q237" s="7"/>
      <c r="R237" s="7"/>
      <c r="S237" s="7"/>
      <c r="T237" s="7"/>
      <c r="U237" s="7"/>
      <c r="V237" s="7"/>
      <c r="W237" s="7"/>
      <c r="X237" s="7"/>
      <c r="Y237"/>
      <c r="Z237" s="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row>
    <row r="238" spans="1:121" s="5" customFormat="1" x14ac:dyDescent="0.25">
      <c r="A238" s="1"/>
      <c r="B238" s="6"/>
      <c r="C238" s="6"/>
      <c r="D238" s="6"/>
      <c r="E238" s="6"/>
      <c r="F238" s="7"/>
      <c r="G238" s="7"/>
      <c r="H238" s="7"/>
      <c r="I238" s="7"/>
      <c r="J238" s="7"/>
      <c r="K238" s="7"/>
      <c r="L238" s="7"/>
      <c r="M238" s="7"/>
      <c r="N238" s="7"/>
      <c r="O238" s="7"/>
      <c r="P238" s="7"/>
      <c r="Q238" s="7"/>
      <c r="R238" s="7"/>
      <c r="S238" s="7"/>
      <c r="T238" s="7"/>
      <c r="U238" s="7"/>
      <c r="V238" s="7"/>
      <c r="W238" s="7"/>
      <c r="X238" s="7"/>
      <c r="Y238"/>
      <c r="Z238" s="7"/>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row>
    <row r="239" spans="1:121" s="5" customFormat="1" x14ac:dyDescent="0.25">
      <c r="A239" s="1"/>
      <c r="B239" s="6"/>
      <c r="C239" s="6"/>
      <c r="D239" s="6"/>
      <c r="E239" s="6"/>
      <c r="F239" s="7"/>
      <c r="G239" s="7"/>
      <c r="H239" s="7"/>
      <c r="I239" s="7"/>
      <c r="J239" s="7"/>
      <c r="K239" s="7"/>
      <c r="L239" s="7"/>
      <c r="M239" s="7"/>
      <c r="N239" s="7"/>
      <c r="O239" s="7"/>
      <c r="P239" s="7"/>
      <c r="Q239" s="7"/>
      <c r="R239" s="7"/>
      <c r="S239" s="7"/>
      <c r="T239" s="7"/>
      <c r="U239" s="7"/>
      <c r="V239" s="7"/>
      <c r="W239" s="7"/>
      <c r="X239" s="7"/>
      <c r="Y239"/>
      <c r="Z239" s="7"/>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row>
    <row r="240" spans="1:121" s="5" customFormat="1" x14ac:dyDescent="0.25">
      <c r="A240" s="1"/>
      <c r="B240" s="6"/>
      <c r="C240" s="6"/>
      <c r="D240" s="6"/>
      <c r="E240" s="6"/>
      <c r="F240" s="7"/>
      <c r="G240" s="7"/>
      <c r="H240" s="7"/>
      <c r="I240" s="7"/>
      <c r="J240" s="7"/>
      <c r="K240" s="7"/>
      <c r="L240" s="7"/>
      <c r="M240" s="7"/>
      <c r="N240" s="7"/>
      <c r="O240" s="7"/>
      <c r="P240" s="7"/>
      <c r="Q240" s="7"/>
      <c r="R240" s="7"/>
      <c r="S240" s="7"/>
      <c r="T240" s="7"/>
      <c r="U240" s="7"/>
      <c r="V240" s="7"/>
      <c r="W240" s="7"/>
      <c r="X240" s="7"/>
      <c r="Y240"/>
      <c r="Z240" s="7"/>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row>
    <row r="241" spans="1:121" s="5" customFormat="1" x14ac:dyDescent="0.25">
      <c r="A241" s="1"/>
      <c r="B241" s="6"/>
      <c r="C241" s="6"/>
      <c r="D241" s="6"/>
      <c r="E241" s="6"/>
      <c r="F241" s="7"/>
      <c r="G241" s="7"/>
      <c r="H241" s="7"/>
      <c r="I241" s="7"/>
      <c r="J241" s="7"/>
      <c r="K241" s="7"/>
      <c r="L241" s="7"/>
      <c r="M241" s="7"/>
      <c r="N241" s="7"/>
      <c r="O241" s="7"/>
      <c r="P241" s="7"/>
      <c r="Q241" s="7"/>
      <c r="R241" s="7"/>
      <c r="S241" s="7"/>
      <c r="T241" s="7"/>
      <c r="U241" s="7"/>
      <c r="V241" s="7"/>
      <c r="W241" s="7"/>
      <c r="X241" s="7"/>
      <c r="Y241"/>
      <c r="Z241" s="7"/>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row>
    <row r="242" spans="1:121" s="5" customFormat="1" x14ac:dyDescent="0.25">
      <c r="A242" s="1"/>
      <c r="B242" s="6"/>
      <c r="C242" s="6"/>
      <c r="D242" s="6"/>
      <c r="E242" s="6"/>
      <c r="F242" s="7"/>
      <c r="G242" s="7"/>
      <c r="H242" s="7"/>
      <c r="I242" s="7"/>
      <c r="J242" s="7"/>
      <c r="K242" s="7"/>
      <c r="L242" s="7"/>
      <c r="M242" s="7"/>
      <c r="N242" s="7"/>
      <c r="O242" s="7"/>
      <c r="P242" s="7"/>
      <c r="Q242" s="7"/>
      <c r="R242" s="7"/>
      <c r="S242" s="7"/>
      <c r="T242" s="7"/>
      <c r="U242" s="7"/>
      <c r="V242" s="7"/>
      <c r="W242" s="7"/>
      <c r="X242" s="7"/>
      <c r="Y242"/>
      <c r="Z242" s="7"/>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row>
    <row r="243" spans="1:121" s="5" customFormat="1" x14ac:dyDescent="0.25">
      <c r="A243" s="1"/>
      <c r="B243" s="6"/>
      <c r="C243" s="6"/>
      <c r="D243" s="6"/>
      <c r="E243" s="6"/>
      <c r="F243" s="7"/>
      <c r="G243" s="7"/>
      <c r="H243" s="7"/>
      <c r="I243" s="7"/>
      <c r="J243" s="7"/>
      <c r="K243" s="7"/>
      <c r="L243" s="7"/>
      <c r="M243" s="7"/>
      <c r="N243" s="7"/>
      <c r="O243" s="7"/>
      <c r="P243" s="7"/>
      <c r="Q243" s="7"/>
      <c r="R243" s="7"/>
      <c r="S243" s="7"/>
      <c r="T243" s="7"/>
      <c r="U243" s="7"/>
      <c r="V243" s="7"/>
      <c r="W243" s="7"/>
      <c r="X243" s="7"/>
      <c r="Y243"/>
      <c r="Z243" s="7"/>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row>
    <row r="244" spans="1:121" s="5" customFormat="1" x14ac:dyDescent="0.25">
      <c r="A244" s="1"/>
      <c r="B244" s="6"/>
      <c r="C244" s="6"/>
      <c r="D244" s="6"/>
      <c r="E244" s="6"/>
      <c r="F244" s="7"/>
      <c r="G244" s="7"/>
      <c r="H244" s="7"/>
      <c r="I244" s="7"/>
      <c r="J244" s="7"/>
      <c r="K244" s="7"/>
      <c r="L244" s="7"/>
      <c r="M244" s="7"/>
      <c r="N244" s="7"/>
      <c r="O244" s="7"/>
      <c r="P244" s="7"/>
      <c r="Q244" s="7"/>
      <c r="R244" s="7"/>
      <c r="S244" s="7"/>
      <c r="T244" s="7"/>
      <c r="U244" s="7"/>
      <c r="V244" s="7"/>
      <c r="W244" s="7"/>
      <c r="X244" s="7"/>
      <c r="Y244"/>
      <c r="Z244" s="7"/>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row>
    <row r="245" spans="1:121" s="5" customFormat="1" x14ac:dyDescent="0.25">
      <c r="A245" s="1"/>
      <c r="B245" s="6"/>
      <c r="C245" s="6"/>
      <c r="D245" s="6"/>
      <c r="E245" s="6"/>
      <c r="F245" s="7"/>
      <c r="G245" s="7"/>
      <c r="H245" s="7"/>
      <c r="I245" s="7"/>
      <c r="J245" s="7"/>
      <c r="K245" s="7"/>
      <c r="L245" s="7"/>
      <c r="M245" s="7"/>
      <c r="N245" s="7"/>
      <c r="O245" s="7"/>
      <c r="P245" s="7"/>
      <c r="Q245" s="7"/>
      <c r="R245" s="7"/>
      <c r="S245" s="7"/>
      <c r="T245" s="7"/>
      <c r="U245" s="7"/>
      <c r="V245" s="7"/>
      <c r="W245" s="7"/>
      <c r="X245" s="7"/>
      <c r="Y245"/>
      <c r="Z245" s="7"/>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row>
    <row r="246" spans="1:121" x14ac:dyDescent="0.25">
      <c r="A246" s="1"/>
      <c r="B246" s="6"/>
      <c r="C246" s="6"/>
      <c r="D246" s="6"/>
      <c r="E246" s="6"/>
      <c r="G246" s="7"/>
      <c r="H246" s="7"/>
      <c r="I246" s="7"/>
      <c r="J246" s="7"/>
      <c r="K246" s="7"/>
      <c r="L246" s="7"/>
      <c r="M246" s="7"/>
      <c r="N246" s="7"/>
      <c r="O246" s="7"/>
      <c r="P246" s="7"/>
      <c r="Q246" s="7"/>
      <c r="R246" s="7"/>
      <c r="S246" s="7"/>
      <c r="T246" s="7"/>
      <c r="U246" s="7"/>
      <c r="V246" s="7"/>
      <c r="W246" s="7"/>
      <c r="X246" s="7"/>
      <c r="Z246" s="7"/>
    </row>
    <row r="247" spans="1:121" x14ac:dyDescent="0.25">
      <c r="A247" s="1"/>
      <c r="B247" s="6"/>
      <c r="C247" s="6"/>
      <c r="D247" s="6"/>
      <c r="E247" s="6"/>
      <c r="G247" s="7"/>
      <c r="H247" s="7"/>
      <c r="I247" s="7"/>
      <c r="J247" s="7"/>
      <c r="K247" s="7"/>
      <c r="L247" s="7"/>
      <c r="M247" s="7"/>
      <c r="N247" s="7"/>
      <c r="O247" s="7"/>
      <c r="P247" s="7"/>
      <c r="Q247" s="7"/>
      <c r="R247" s="7"/>
      <c r="S247" s="7"/>
      <c r="T247" s="7"/>
      <c r="U247" s="7"/>
      <c r="V247" s="7"/>
      <c r="W247" s="7"/>
      <c r="X247" s="7"/>
      <c r="Z247" s="7"/>
    </row>
    <row r="248" spans="1:121" x14ac:dyDescent="0.25">
      <c r="A248" s="10"/>
    </row>
  </sheetData>
  <mergeCells count="2551">
    <mergeCell ref="U60:U61"/>
    <mergeCell ref="X60:X61"/>
    <mergeCell ref="Z60:Z61"/>
    <mergeCell ref="D60:D61"/>
    <mergeCell ref="F60:F61"/>
    <mergeCell ref="X64:X65"/>
    <mergeCell ref="Z64:Z65"/>
    <mergeCell ref="A64:A65"/>
    <mergeCell ref="B64:B65"/>
    <mergeCell ref="C64:C65"/>
    <mergeCell ref="D64:D65"/>
    <mergeCell ref="F64:F65"/>
    <mergeCell ref="G64:G65"/>
    <mergeCell ref="H64:H65"/>
    <mergeCell ref="I64:I65"/>
    <mergeCell ref="J64:J65"/>
    <mergeCell ref="K64:K65"/>
    <mergeCell ref="L64:L65"/>
    <mergeCell ref="M64:M65"/>
    <mergeCell ref="N64:N65"/>
    <mergeCell ref="O64:O65"/>
    <mergeCell ref="P64:P65"/>
    <mergeCell ref="Q64:Q65"/>
    <mergeCell ref="R64:R65"/>
    <mergeCell ref="A5:Q5"/>
    <mergeCell ref="X62:X63"/>
    <mergeCell ref="Z62:Z63"/>
    <mergeCell ref="A62:A63"/>
    <mergeCell ref="B62:B63"/>
    <mergeCell ref="C62:C63"/>
    <mergeCell ref="D62:D63"/>
    <mergeCell ref="F62:F63"/>
    <mergeCell ref="G62:G63"/>
    <mergeCell ref="H62:H63"/>
    <mergeCell ref="I62:I63"/>
    <mergeCell ref="J62:J63"/>
    <mergeCell ref="K62:K63"/>
    <mergeCell ref="L62:L63"/>
    <mergeCell ref="M62:M63"/>
    <mergeCell ref="N62:N63"/>
    <mergeCell ref="O62:O63"/>
    <mergeCell ref="P62:P63"/>
    <mergeCell ref="Q62:Q63"/>
    <mergeCell ref="R62:R63"/>
    <mergeCell ref="H58:H59"/>
    <mergeCell ref="I58:I59"/>
    <mergeCell ref="J58:J59"/>
    <mergeCell ref="K58:K59"/>
    <mergeCell ref="R56:R57"/>
    <mergeCell ref="X56:X57"/>
    <mergeCell ref="A58:A59"/>
    <mergeCell ref="B58:B59"/>
    <mergeCell ref="C58:C59"/>
    <mergeCell ref="D58:D59"/>
    <mergeCell ref="F58:F59"/>
    <mergeCell ref="S60:S61"/>
    <mergeCell ref="U50:U51"/>
    <mergeCell ref="U52:U53"/>
    <mergeCell ref="U54:U55"/>
    <mergeCell ref="T48:T49"/>
    <mergeCell ref="T50:T51"/>
    <mergeCell ref="T52:T53"/>
    <mergeCell ref="T54:T55"/>
    <mergeCell ref="S48:S49"/>
    <mergeCell ref="S50:S51"/>
    <mergeCell ref="S52:S53"/>
    <mergeCell ref="S54:S55"/>
    <mergeCell ref="R48:R49"/>
    <mergeCell ref="R50:R51"/>
    <mergeCell ref="R54:R55"/>
    <mergeCell ref="X58:X59"/>
    <mergeCell ref="V48:V49"/>
    <mergeCell ref="V50:V51"/>
    <mergeCell ref="V52:V53"/>
    <mergeCell ref="V54:V55"/>
    <mergeCell ref="W48:W49"/>
    <mergeCell ref="W50:W51"/>
    <mergeCell ref="W52:W53"/>
    <mergeCell ref="W54:W55"/>
    <mergeCell ref="X54:X55"/>
    <mergeCell ref="X50:X51"/>
    <mergeCell ref="X48:X49"/>
    <mergeCell ref="A56:A57"/>
    <mergeCell ref="B56:B57"/>
    <mergeCell ref="C56:C57"/>
    <mergeCell ref="D56:D57"/>
    <mergeCell ref="F56:F57"/>
    <mergeCell ref="G56:G57"/>
    <mergeCell ref="H56:H57"/>
    <mergeCell ref="I56:I57"/>
    <mergeCell ref="J56:J57"/>
    <mergeCell ref="K56:K57"/>
    <mergeCell ref="L56:L57"/>
    <mergeCell ref="M56:M57"/>
    <mergeCell ref="N56:N57"/>
    <mergeCell ref="O56:O57"/>
    <mergeCell ref="P56:P57"/>
    <mergeCell ref="Q56:Q57"/>
    <mergeCell ref="K60:K61"/>
    <mergeCell ref="L60:L61"/>
    <mergeCell ref="M60:M61"/>
    <mergeCell ref="N60:N61"/>
    <mergeCell ref="G58:G59"/>
    <mergeCell ref="G60:G61"/>
    <mergeCell ref="H60:H61"/>
    <mergeCell ref="I60:I61"/>
    <mergeCell ref="J60:J61"/>
    <mergeCell ref="E56:E57"/>
    <mergeCell ref="L58:L59"/>
    <mergeCell ref="M58:M59"/>
    <mergeCell ref="N58:N59"/>
    <mergeCell ref="A60:A61"/>
    <mergeCell ref="B60:B61"/>
    <mergeCell ref="C60:C61"/>
    <mergeCell ref="V192:V193"/>
    <mergeCell ref="V194:V195"/>
    <mergeCell ref="V196:V197"/>
    <mergeCell ref="V198:V199"/>
    <mergeCell ref="V200:V201"/>
    <mergeCell ref="V202:V203"/>
    <mergeCell ref="V204:V205"/>
    <mergeCell ref="V206:V207"/>
    <mergeCell ref="V208:V209"/>
    <mergeCell ref="V210:V211"/>
    <mergeCell ref="V212:V213"/>
    <mergeCell ref="V214:V215"/>
    <mergeCell ref="V216:V217"/>
    <mergeCell ref="V218:V219"/>
    <mergeCell ref="V220:V221"/>
    <mergeCell ref="V222:V223"/>
    <mergeCell ref="V158:V159"/>
    <mergeCell ref="V160:V161"/>
    <mergeCell ref="V162:V163"/>
    <mergeCell ref="V164:V165"/>
    <mergeCell ref="V166:V167"/>
    <mergeCell ref="V168:V169"/>
    <mergeCell ref="V170:V171"/>
    <mergeCell ref="V172:V173"/>
    <mergeCell ref="V174:V175"/>
    <mergeCell ref="V176:V177"/>
    <mergeCell ref="V178:V179"/>
    <mergeCell ref="V180:V181"/>
    <mergeCell ref="V182:V183"/>
    <mergeCell ref="V184:V185"/>
    <mergeCell ref="V186:V187"/>
    <mergeCell ref="V188:V189"/>
    <mergeCell ref="V190:V191"/>
    <mergeCell ref="V124:V125"/>
    <mergeCell ref="V126:V127"/>
    <mergeCell ref="V128:V129"/>
    <mergeCell ref="V130:V131"/>
    <mergeCell ref="V132:V133"/>
    <mergeCell ref="V134:V135"/>
    <mergeCell ref="V136:V137"/>
    <mergeCell ref="V138:V139"/>
    <mergeCell ref="V140:V141"/>
    <mergeCell ref="V142:V143"/>
    <mergeCell ref="V144:V145"/>
    <mergeCell ref="V146:V147"/>
    <mergeCell ref="V148:V149"/>
    <mergeCell ref="V150:V151"/>
    <mergeCell ref="V152:V153"/>
    <mergeCell ref="V154:V155"/>
    <mergeCell ref="V156:V157"/>
    <mergeCell ref="V90:V91"/>
    <mergeCell ref="V92:V93"/>
    <mergeCell ref="V94:V95"/>
    <mergeCell ref="V96:V97"/>
    <mergeCell ref="V98:V99"/>
    <mergeCell ref="V100:V101"/>
    <mergeCell ref="V102:V103"/>
    <mergeCell ref="V104:V105"/>
    <mergeCell ref="V106:V107"/>
    <mergeCell ref="V108:V109"/>
    <mergeCell ref="V110:V111"/>
    <mergeCell ref="V112:V113"/>
    <mergeCell ref="V114:V115"/>
    <mergeCell ref="V116:V117"/>
    <mergeCell ref="V118:V119"/>
    <mergeCell ref="V120:V121"/>
    <mergeCell ref="V122:V123"/>
    <mergeCell ref="V66:V67"/>
    <mergeCell ref="V70:V71"/>
    <mergeCell ref="V72:V73"/>
    <mergeCell ref="V74:V75"/>
    <mergeCell ref="V76:V77"/>
    <mergeCell ref="V78:V79"/>
    <mergeCell ref="V80:V81"/>
    <mergeCell ref="V82:V83"/>
    <mergeCell ref="V84:V85"/>
    <mergeCell ref="V86:V87"/>
    <mergeCell ref="V62:V63"/>
    <mergeCell ref="V56:V57"/>
    <mergeCell ref="V58:V59"/>
    <mergeCell ref="V64:V65"/>
    <mergeCell ref="V68:V69"/>
    <mergeCell ref="V60:V61"/>
    <mergeCell ref="U192:U193"/>
    <mergeCell ref="U160:U161"/>
    <mergeCell ref="U162:U163"/>
    <mergeCell ref="U164:U165"/>
    <mergeCell ref="U166:U167"/>
    <mergeCell ref="U168:U169"/>
    <mergeCell ref="U170:U171"/>
    <mergeCell ref="U172:U173"/>
    <mergeCell ref="U174:U175"/>
    <mergeCell ref="U176:U177"/>
    <mergeCell ref="U178:U179"/>
    <mergeCell ref="U180:U181"/>
    <mergeCell ref="U182:U183"/>
    <mergeCell ref="U184:U185"/>
    <mergeCell ref="U186:U187"/>
    <mergeCell ref="U188:U189"/>
    <mergeCell ref="U194:U195"/>
    <mergeCell ref="U196:U197"/>
    <mergeCell ref="U198:U199"/>
    <mergeCell ref="U200:U201"/>
    <mergeCell ref="U202:U203"/>
    <mergeCell ref="U204:U205"/>
    <mergeCell ref="U206:U207"/>
    <mergeCell ref="U208:U209"/>
    <mergeCell ref="U210:U211"/>
    <mergeCell ref="U212:U213"/>
    <mergeCell ref="U214:U215"/>
    <mergeCell ref="U216:U217"/>
    <mergeCell ref="U218:U219"/>
    <mergeCell ref="U220:U221"/>
    <mergeCell ref="U222:U223"/>
    <mergeCell ref="V8:V9"/>
    <mergeCell ref="V10:V11"/>
    <mergeCell ref="V12:V13"/>
    <mergeCell ref="V14:V15"/>
    <mergeCell ref="V16:V17"/>
    <mergeCell ref="V18:V19"/>
    <mergeCell ref="V20:V21"/>
    <mergeCell ref="V22:V23"/>
    <mergeCell ref="V24:V25"/>
    <mergeCell ref="V26:V27"/>
    <mergeCell ref="V28:V29"/>
    <mergeCell ref="V30:V31"/>
    <mergeCell ref="V32:V33"/>
    <mergeCell ref="V34:V35"/>
    <mergeCell ref="V36:V37"/>
    <mergeCell ref="V38:V39"/>
    <mergeCell ref="U158:U159"/>
    <mergeCell ref="U190:U191"/>
    <mergeCell ref="U124:U125"/>
    <mergeCell ref="U126:U127"/>
    <mergeCell ref="U128:U129"/>
    <mergeCell ref="U130:U131"/>
    <mergeCell ref="U132:U133"/>
    <mergeCell ref="U134:U135"/>
    <mergeCell ref="U136:U137"/>
    <mergeCell ref="U138:U139"/>
    <mergeCell ref="U140:U141"/>
    <mergeCell ref="U142:U143"/>
    <mergeCell ref="U144:U145"/>
    <mergeCell ref="U146:U147"/>
    <mergeCell ref="U148:U149"/>
    <mergeCell ref="U150:U151"/>
    <mergeCell ref="U152:U153"/>
    <mergeCell ref="U154:U155"/>
    <mergeCell ref="U156:U157"/>
    <mergeCell ref="U90:U91"/>
    <mergeCell ref="U92:U93"/>
    <mergeCell ref="U94:U95"/>
    <mergeCell ref="U96:U97"/>
    <mergeCell ref="U98:U99"/>
    <mergeCell ref="U100:U101"/>
    <mergeCell ref="U102:U103"/>
    <mergeCell ref="U104:U105"/>
    <mergeCell ref="U106:U107"/>
    <mergeCell ref="U108:U109"/>
    <mergeCell ref="U110:U111"/>
    <mergeCell ref="U112:U113"/>
    <mergeCell ref="U114:U115"/>
    <mergeCell ref="U116:U117"/>
    <mergeCell ref="U118:U119"/>
    <mergeCell ref="U120:U121"/>
    <mergeCell ref="U122:U123"/>
    <mergeCell ref="U66:U67"/>
    <mergeCell ref="U70:U71"/>
    <mergeCell ref="U72:U73"/>
    <mergeCell ref="U74:U75"/>
    <mergeCell ref="U76:U77"/>
    <mergeCell ref="U78:U79"/>
    <mergeCell ref="U80:U81"/>
    <mergeCell ref="U82:U83"/>
    <mergeCell ref="U84:U85"/>
    <mergeCell ref="U86:U87"/>
    <mergeCell ref="U88:U89"/>
    <mergeCell ref="U62:U63"/>
    <mergeCell ref="U56:U57"/>
    <mergeCell ref="U58:U59"/>
    <mergeCell ref="U64:U65"/>
    <mergeCell ref="U68:U69"/>
    <mergeCell ref="T196:T197"/>
    <mergeCell ref="T164:T165"/>
    <mergeCell ref="T166:T167"/>
    <mergeCell ref="T168:T169"/>
    <mergeCell ref="T170:T171"/>
    <mergeCell ref="T172:T173"/>
    <mergeCell ref="T174:T175"/>
    <mergeCell ref="T176:T177"/>
    <mergeCell ref="T178:T179"/>
    <mergeCell ref="T180:T181"/>
    <mergeCell ref="T182:T183"/>
    <mergeCell ref="T184:T185"/>
    <mergeCell ref="T186:T187"/>
    <mergeCell ref="T188:T189"/>
    <mergeCell ref="T190:T191"/>
    <mergeCell ref="T192:T193"/>
    <mergeCell ref="T198:T199"/>
    <mergeCell ref="T200:T201"/>
    <mergeCell ref="T202:T203"/>
    <mergeCell ref="T204:T205"/>
    <mergeCell ref="T206:T207"/>
    <mergeCell ref="T208:T209"/>
    <mergeCell ref="T210:T211"/>
    <mergeCell ref="T212:T213"/>
    <mergeCell ref="T214:T215"/>
    <mergeCell ref="T216:T217"/>
    <mergeCell ref="T218:T219"/>
    <mergeCell ref="T220:T221"/>
    <mergeCell ref="T222:T223"/>
    <mergeCell ref="U8:U9"/>
    <mergeCell ref="U10:U11"/>
    <mergeCell ref="U12:U13"/>
    <mergeCell ref="U14:U15"/>
    <mergeCell ref="U16:U17"/>
    <mergeCell ref="U18:U19"/>
    <mergeCell ref="U20:U21"/>
    <mergeCell ref="U22:U23"/>
    <mergeCell ref="U24:U25"/>
    <mergeCell ref="U26:U27"/>
    <mergeCell ref="U28:U29"/>
    <mergeCell ref="U30:U31"/>
    <mergeCell ref="U32:U33"/>
    <mergeCell ref="U34:U35"/>
    <mergeCell ref="U36:U37"/>
    <mergeCell ref="U38:U39"/>
    <mergeCell ref="U40:U41"/>
    <mergeCell ref="U42:U43"/>
    <mergeCell ref="T162:T163"/>
    <mergeCell ref="T194:T195"/>
    <mergeCell ref="T128:T129"/>
    <mergeCell ref="T130:T131"/>
    <mergeCell ref="T132:T133"/>
    <mergeCell ref="T134:T135"/>
    <mergeCell ref="T136:T137"/>
    <mergeCell ref="T138:T139"/>
    <mergeCell ref="T140:T141"/>
    <mergeCell ref="T142:T143"/>
    <mergeCell ref="T144:T145"/>
    <mergeCell ref="T146:T147"/>
    <mergeCell ref="T148:T149"/>
    <mergeCell ref="T150:T151"/>
    <mergeCell ref="T152:T153"/>
    <mergeCell ref="T154:T155"/>
    <mergeCell ref="T156:T157"/>
    <mergeCell ref="T158:T159"/>
    <mergeCell ref="T160:T161"/>
    <mergeCell ref="T94:T95"/>
    <mergeCell ref="T96:T97"/>
    <mergeCell ref="T98:T99"/>
    <mergeCell ref="T100:T101"/>
    <mergeCell ref="T102:T103"/>
    <mergeCell ref="T104:T105"/>
    <mergeCell ref="T106:T107"/>
    <mergeCell ref="T108:T109"/>
    <mergeCell ref="T110:T111"/>
    <mergeCell ref="T112:T113"/>
    <mergeCell ref="T114:T115"/>
    <mergeCell ref="T116:T117"/>
    <mergeCell ref="T118:T119"/>
    <mergeCell ref="T120:T121"/>
    <mergeCell ref="T122:T123"/>
    <mergeCell ref="T124:T125"/>
    <mergeCell ref="T126:T127"/>
    <mergeCell ref="T66:T67"/>
    <mergeCell ref="T70:T71"/>
    <mergeCell ref="T72:T73"/>
    <mergeCell ref="T74:T75"/>
    <mergeCell ref="T76:T77"/>
    <mergeCell ref="T78:T79"/>
    <mergeCell ref="T80:T81"/>
    <mergeCell ref="T82:T83"/>
    <mergeCell ref="T84:T85"/>
    <mergeCell ref="T86:T87"/>
    <mergeCell ref="T88:T89"/>
    <mergeCell ref="T90:T91"/>
    <mergeCell ref="T62:T63"/>
    <mergeCell ref="T56:T57"/>
    <mergeCell ref="T58:T59"/>
    <mergeCell ref="T64:T65"/>
    <mergeCell ref="T68:T69"/>
    <mergeCell ref="T60:T61"/>
    <mergeCell ref="W196:W197"/>
    <mergeCell ref="W198:W199"/>
    <mergeCell ref="W200:W201"/>
    <mergeCell ref="W202:W203"/>
    <mergeCell ref="W204:W205"/>
    <mergeCell ref="W206:W207"/>
    <mergeCell ref="W208:W209"/>
    <mergeCell ref="W210:W211"/>
    <mergeCell ref="W212:W213"/>
    <mergeCell ref="W214:W215"/>
    <mergeCell ref="W216:W217"/>
    <mergeCell ref="W218:W219"/>
    <mergeCell ref="W220:W221"/>
    <mergeCell ref="W222:W223"/>
    <mergeCell ref="T8:T9"/>
    <mergeCell ref="T10:T11"/>
    <mergeCell ref="T12:T13"/>
    <mergeCell ref="T14:T15"/>
    <mergeCell ref="T16:T17"/>
    <mergeCell ref="T18:T19"/>
    <mergeCell ref="T20:T21"/>
    <mergeCell ref="T22:T23"/>
    <mergeCell ref="T24:T25"/>
    <mergeCell ref="T26:T27"/>
    <mergeCell ref="T28:T29"/>
    <mergeCell ref="T30:T31"/>
    <mergeCell ref="T32:T33"/>
    <mergeCell ref="T34:T35"/>
    <mergeCell ref="T36:T37"/>
    <mergeCell ref="T38:T39"/>
    <mergeCell ref="T40:T41"/>
    <mergeCell ref="T42:T43"/>
    <mergeCell ref="W162:W163"/>
    <mergeCell ref="W164:W165"/>
    <mergeCell ref="W166:W167"/>
    <mergeCell ref="W168:W169"/>
    <mergeCell ref="W170:W171"/>
    <mergeCell ref="W172:W173"/>
    <mergeCell ref="W174:W175"/>
    <mergeCell ref="W176:W177"/>
    <mergeCell ref="W178:W179"/>
    <mergeCell ref="W180:W181"/>
    <mergeCell ref="W182:W183"/>
    <mergeCell ref="W184:W185"/>
    <mergeCell ref="W186:W187"/>
    <mergeCell ref="W188:W189"/>
    <mergeCell ref="W190:W191"/>
    <mergeCell ref="W192:W193"/>
    <mergeCell ref="W194:W195"/>
    <mergeCell ref="W128:W129"/>
    <mergeCell ref="W130:W131"/>
    <mergeCell ref="W132:W133"/>
    <mergeCell ref="W134:W135"/>
    <mergeCell ref="W136:W137"/>
    <mergeCell ref="W138:W139"/>
    <mergeCell ref="W140:W141"/>
    <mergeCell ref="W142:W143"/>
    <mergeCell ref="W144:W145"/>
    <mergeCell ref="W146:W147"/>
    <mergeCell ref="W148:W149"/>
    <mergeCell ref="W150:W151"/>
    <mergeCell ref="W152:W153"/>
    <mergeCell ref="W154:W155"/>
    <mergeCell ref="W156:W157"/>
    <mergeCell ref="W158:W159"/>
    <mergeCell ref="W160:W161"/>
    <mergeCell ref="W94:W95"/>
    <mergeCell ref="W96:W97"/>
    <mergeCell ref="W98:W99"/>
    <mergeCell ref="W100:W101"/>
    <mergeCell ref="W102:W103"/>
    <mergeCell ref="W104:W105"/>
    <mergeCell ref="W106:W107"/>
    <mergeCell ref="W108:W109"/>
    <mergeCell ref="W110:W111"/>
    <mergeCell ref="W112:W113"/>
    <mergeCell ref="W114:W115"/>
    <mergeCell ref="W116:W117"/>
    <mergeCell ref="W118:W119"/>
    <mergeCell ref="W120:W121"/>
    <mergeCell ref="W122:W123"/>
    <mergeCell ref="W124:W125"/>
    <mergeCell ref="W126:W127"/>
    <mergeCell ref="W66:W67"/>
    <mergeCell ref="W70:W71"/>
    <mergeCell ref="W72:W73"/>
    <mergeCell ref="W74:W75"/>
    <mergeCell ref="W76:W77"/>
    <mergeCell ref="W78:W79"/>
    <mergeCell ref="W80:W81"/>
    <mergeCell ref="W82:W83"/>
    <mergeCell ref="W84:W85"/>
    <mergeCell ref="W86:W87"/>
    <mergeCell ref="W88:W89"/>
    <mergeCell ref="W90:W91"/>
    <mergeCell ref="W62:W63"/>
    <mergeCell ref="W56:W57"/>
    <mergeCell ref="W58:W59"/>
    <mergeCell ref="W64:W65"/>
    <mergeCell ref="W68:W69"/>
    <mergeCell ref="W60:W61"/>
    <mergeCell ref="S196:S197"/>
    <mergeCell ref="S198:S199"/>
    <mergeCell ref="S200:S201"/>
    <mergeCell ref="S202:S203"/>
    <mergeCell ref="S204:S205"/>
    <mergeCell ref="S206:S207"/>
    <mergeCell ref="S208:S209"/>
    <mergeCell ref="S210:S211"/>
    <mergeCell ref="S212:S213"/>
    <mergeCell ref="S214:S215"/>
    <mergeCell ref="S216:S217"/>
    <mergeCell ref="S218:S219"/>
    <mergeCell ref="S220:S221"/>
    <mergeCell ref="S222:S223"/>
    <mergeCell ref="W8:W9"/>
    <mergeCell ref="W10:W11"/>
    <mergeCell ref="W12:W13"/>
    <mergeCell ref="W14:W15"/>
    <mergeCell ref="W16:W17"/>
    <mergeCell ref="W18:W19"/>
    <mergeCell ref="W20:W21"/>
    <mergeCell ref="W22:W23"/>
    <mergeCell ref="W24:W25"/>
    <mergeCell ref="W26:W27"/>
    <mergeCell ref="W28:W29"/>
    <mergeCell ref="W30:W31"/>
    <mergeCell ref="W32:W33"/>
    <mergeCell ref="W34:W35"/>
    <mergeCell ref="W36:W37"/>
    <mergeCell ref="W38:W39"/>
    <mergeCell ref="W40:W41"/>
    <mergeCell ref="W42:W43"/>
    <mergeCell ref="S162:S163"/>
    <mergeCell ref="S164:S165"/>
    <mergeCell ref="S166:S167"/>
    <mergeCell ref="S168:S169"/>
    <mergeCell ref="S170:S171"/>
    <mergeCell ref="S172:S173"/>
    <mergeCell ref="S174:S175"/>
    <mergeCell ref="S176:S177"/>
    <mergeCell ref="S178:S179"/>
    <mergeCell ref="S180:S181"/>
    <mergeCell ref="S182:S183"/>
    <mergeCell ref="S184:S185"/>
    <mergeCell ref="S186:S187"/>
    <mergeCell ref="S188:S189"/>
    <mergeCell ref="S190:S191"/>
    <mergeCell ref="S192:S193"/>
    <mergeCell ref="S194:S195"/>
    <mergeCell ref="S128:S129"/>
    <mergeCell ref="S130:S131"/>
    <mergeCell ref="S132:S133"/>
    <mergeCell ref="S134:S135"/>
    <mergeCell ref="S136:S137"/>
    <mergeCell ref="S138:S139"/>
    <mergeCell ref="S140:S141"/>
    <mergeCell ref="S142:S143"/>
    <mergeCell ref="S144:S145"/>
    <mergeCell ref="S146:S147"/>
    <mergeCell ref="S148:S149"/>
    <mergeCell ref="S150:S151"/>
    <mergeCell ref="S152:S153"/>
    <mergeCell ref="S154:S155"/>
    <mergeCell ref="S156:S157"/>
    <mergeCell ref="S158:S159"/>
    <mergeCell ref="S160:S161"/>
    <mergeCell ref="S94:S95"/>
    <mergeCell ref="S96:S97"/>
    <mergeCell ref="S98:S99"/>
    <mergeCell ref="S100:S101"/>
    <mergeCell ref="S102:S103"/>
    <mergeCell ref="S104:S105"/>
    <mergeCell ref="S106:S107"/>
    <mergeCell ref="S108:S109"/>
    <mergeCell ref="S110:S111"/>
    <mergeCell ref="S112:S113"/>
    <mergeCell ref="S114:S115"/>
    <mergeCell ref="S116:S117"/>
    <mergeCell ref="S118:S119"/>
    <mergeCell ref="S120:S121"/>
    <mergeCell ref="S122:S123"/>
    <mergeCell ref="S124:S125"/>
    <mergeCell ref="S126:S127"/>
    <mergeCell ref="S66:S67"/>
    <mergeCell ref="S70:S71"/>
    <mergeCell ref="S72:S73"/>
    <mergeCell ref="S74:S75"/>
    <mergeCell ref="S76:S77"/>
    <mergeCell ref="S78:S79"/>
    <mergeCell ref="S80:S81"/>
    <mergeCell ref="S82:S83"/>
    <mergeCell ref="S84:S85"/>
    <mergeCell ref="S86:S87"/>
    <mergeCell ref="S88:S89"/>
    <mergeCell ref="S90:S91"/>
    <mergeCell ref="S62:S63"/>
    <mergeCell ref="S56:S57"/>
    <mergeCell ref="S58:S59"/>
    <mergeCell ref="S64:S65"/>
    <mergeCell ref="R196:R197"/>
    <mergeCell ref="R164:R165"/>
    <mergeCell ref="R166:R167"/>
    <mergeCell ref="R168:R169"/>
    <mergeCell ref="R170:R171"/>
    <mergeCell ref="R172:R173"/>
    <mergeCell ref="R174:R175"/>
    <mergeCell ref="R176:R177"/>
    <mergeCell ref="R178:R179"/>
    <mergeCell ref="R180:R181"/>
    <mergeCell ref="R182:R183"/>
    <mergeCell ref="R184:R185"/>
    <mergeCell ref="R186:R187"/>
    <mergeCell ref="R188:R189"/>
    <mergeCell ref="R190:R191"/>
    <mergeCell ref="R192:R193"/>
    <mergeCell ref="R198:R199"/>
    <mergeCell ref="R200:R201"/>
    <mergeCell ref="R202:R203"/>
    <mergeCell ref="R204:R205"/>
    <mergeCell ref="R206:R207"/>
    <mergeCell ref="R208:R209"/>
    <mergeCell ref="R210:R211"/>
    <mergeCell ref="R212:R213"/>
    <mergeCell ref="R214:R215"/>
    <mergeCell ref="R216:R217"/>
    <mergeCell ref="R218:R219"/>
    <mergeCell ref="R220:R221"/>
    <mergeCell ref="R222:R223"/>
    <mergeCell ref="S8:S9"/>
    <mergeCell ref="S10:S11"/>
    <mergeCell ref="S12:S13"/>
    <mergeCell ref="S14:S15"/>
    <mergeCell ref="S16:S17"/>
    <mergeCell ref="S18:S19"/>
    <mergeCell ref="S20:S21"/>
    <mergeCell ref="S22:S23"/>
    <mergeCell ref="S24:S25"/>
    <mergeCell ref="S26:S27"/>
    <mergeCell ref="S28:S29"/>
    <mergeCell ref="S30:S31"/>
    <mergeCell ref="S32:S33"/>
    <mergeCell ref="S34:S35"/>
    <mergeCell ref="S36:S37"/>
    <mergeCell ref="S38:S39"/>
    <mergeCell ref="S40:S41"/>
    <mergeCell ref="S42:S43"/>
    <mergeCell ref="R162:R163"/>
    <mergeCell ref="R194:R195"/>
    <mergeCell ref="R128:R129"/>
    <mergeCell ref="R130:R131"/>
    <mergeCell ref="R132:R133"/>
    <mergeCell ref="R134:R135"/>
    <mergeCell ref="R136:R137"/>
    <mergeCell ref="R138:R139"/>
    <mergeCell ref="R140:R141"/>
    <mergeCell ref="R142:R143"/>
    <mergeCell ref="R144:R145"/>
    <mergeCell ref="R146:R147"/>
    <mergeCell ref="R148:R149"/>
    <mergeCell ref="R150:R151"/>
    <mergeCell ref="R152:R153"/>
    <mergeCell ref="R154:R155"/>
    <mergeCell ref="R156:R157"/>
    <mergeCell ref="R158:R159"/>
    <mergeCell ref="R160:R161"/>
    <mergeCell ref="R94:R95"/>
    <mergeCell ref="R96:R97"/>
    <mergeCell ref="R98:R99"/>
    <mergeCell ref="R100:R101"/>
    <mergeCell ref="R102:R103"/>
    <mergeCell ref="R104:R105"/>
    <mergeCell ref="R106:R107"/>
    <mergeCell ref="R108:R109"/>
    <mergeCell ref="R110:R111"/>
    <mergeCell ref="R112:R113"/>
    <mergeCell ref="R114:R115"/>
    <mergeCell ref="R116:R117"/>
    <mergeCell ref="R118:R119"/>
    <mergeCell ref="R120:R121"/>
    <mergeCell ref="R122:R123"/>
    <mergeCell ref="R124:R125"/>
    <mergeCell ref="R126:R127"/>
    <mergeCell ref="R66:R67"/>
    <mergeCell ref="R70:R71"/>
    <mergeCell ref="R72:R73"/>
    <mergeCell ref="R74:R75"/>
    <mergeCell ref="R76:R77"/>
    <mergeCell ref="R78:R79"/>
    <mergeCell ref="R80:R81"/>
    <mergeCell ref="R82:R83"/>
    <mergeCell ref="R84:R85"/>
    <mergeCell ref="R86:R87"/>
    <mergeCell ref="R88:R89"/>
    <mergeCell ref="R90:R91"/>
    <mergeCell ref="R8:R9"/>
    <mergeCell ref="R10:R11"/>
    <mergeCell ref="R12:R13"/>
    <mergeCell ref="R14:R15"/>
    <mergeCell ref="R16:R17"/>
    <mergeCell ref="R18:R19"/>
    <mergeCell ref="R20:R21"/>
    <mergeCell ref="R22:R23"/>
    <mergeCell ref="R24:R25"/>
    <mergeCell ref="R26:R27"/>
    <mergeCell ref="R28:R29"/>
    <mergeCell ref="R30:R31"/>
    <mergeCell ref="R32:R33"/>
    <mergeCell ref="R34:R35"/>
    <mergeCell ref="R36:R37"/>
    <mergeCell ref="R38:R39"/>
    <mergeCell ref="R68:R69"/>
    <mergeCell ref="R58:R59"/>
    <mergeCell ref="R60:R61"/>
    <mergeCell ref="P76:P77"/>
    <mergeCell ref="P78:P79"/>
    <mergeCell ref="P80:P81"/>
    <mergeCell ref="P82:P83"/>
    <mergeCell ref="P84:P85"/>
    <mergeCell ref="P86:P87"/>
    <mergeCell ref="P88:P89"/>
    <mergeCell ref="P90:P91"/>
    <mergeCell ref="Q48:Q49"/>
    <mergeCell ref="Q50:Q51"/>
    <mergeCell ref="Q52:Q53"/>
    <mergeCell ref="Q54:Q55"/>
    <mergeCell ref="Q66:Q67"/>
    <mergeCell ref="Q70:Q71"/>
    <mergeCell ref="Q72:Q73"/>
    <mergeCell ref="Q74:Q75"/>
    <mergeCell ref="Q76:Q77"/>
    <mergeCell ref="Q78:Q79"/>
    <mergeCell ref="Q80:Q81"/>
    <mergeCell ref="Q82:Q83"/>
    <mergeCell ref="Q84:Q85"/>
    <mergeCell ref="Q86:Q87"/>
    <mergeCell ref="Q88:Q89"/>
    <mergeCell ref="Q90:Q91"/>
    <mergeCell ref="P60:P61"/>
    <mergeCell ref="Q60:Q61"/>
    <mergeCell ref="P68:P69"/>
    <mergeCell ref="Q68:Q69"/>
    <mergeCell ref="P58:P59"/>
    <mergeCell ref="Q58:Q59"/>
    <mergeCell ref="P8:P9"/>
    <mergeCell ref="P10:P11"/>
    <mergeCell ref="P12:P13"/>
    <mergeCell ref="P14:P15"/>
    <mergeCell ref="P16:P17"/>
    <mergeCell ref="P18:P19"/>
    <mergeCell ref="P20:P21"/>
    <mergeCell ref="P22:P23"/>
    <mergeCell ref="P24:P25"/>
    <mergeCell ref="P26:P27"/>
    <mergeCell ref="P28:P29"/>
    <mergeCell ref="P30:P31"/>
    <mergeCell ref="P32:P33"/>
    <mergeCell ref="P34:P35"/>
    <mergeCell ref="P36:P37"/>
    <mergeCell ref="P38:P39"/>
    <mergeCell ref="P40:P41"/>
    <mergeCell ref="Q8:Q9"/>
    <mergeCell ref="Q10:Q11"/>
    <mergeCell ref="Q12:Q13"/>
    <mergeCell ref="Q14:Q15"/>
    <mergeCell ref="Q16:Q17"/>
    <mergeCell ref="Q18:Q19"/>
    <mergeCell ref="Q20:Q21"/>
    <mergeCell ref="Q22:Q23"/>
    <mergeCell ref="Q24:Q25"/>
    <mergeCell ref="Q26:Q27"/>
    <mergeCell ref="Q28:Q29"/>
    <mergeCell ref="Q30:Q31"/>
    <mergeCell ref="Q32:Q33"/>
    <mergeCell ref="Q34:Q35"/>
    <mergeCell ref="Q36:Q37"/>
    <mergeCell ref="Q38:Q39"/>
    <mergeCell ref="Q40:Q41"/>
    <mergeCell ref="Z220:Z221"/>
    <mergeCell ref="Z222:Z223"/>
    <mergeCell ref="N8:N9"/>
    <mergeCell ref="N10:N11"/>
    <mergeCell ref="N12:N13"/>
    <mergeCell ref="N14:N15"/>
    <mergeCell ref="N16:N17"/>
    <mergeCell ref="N18:N19"/>
    <mergeCell ref="N20:N21"/>
    <mergeCell ref="N22:N23"/>
    <mergeCell ref="N24:N25"/>
    <mergeCell ref="N26:N27"/>
    <mergeCell ref="N28:N29"/>
    <mergeCell ref="N30:N31"/>
    <mergeCell ref="N32:N33"/>
    <mergeCell ref="N34:N35"/>
    <mergeCell ref="N36:N37"/>
    <mergeCell ref="N38:N39"/>
    <mergeCell ref="N40:N41"/>
    <mergeCell ref="N42:N43"/>
    <mergeCell ref="N44:N45"/>
    <mergeCell ref="N46:N47"/>
    <mergeCell ref="N48:N49"/>
    <mergeCell ref="N50:N51"/>
    <mergeCell ref="N52:N53"/>
    <mergeCell ref="N54:N55"/>
    <mergeCell ref="N66:N67"/>
    <mergeCell ref="N70:N71"/>
    <mergeCell ref="N72:N73"/>
    <mergeCell ref="N74:N75"/>
    <mergeCell ref="N76:N77"/>
    <mergeCell ref="Z186:Z187"/>
    <mergeCell ref="Z188:Z189"/>
    <mergeCell ref="Z190:Z191"/>
    <mergeCell ref="Z192:Z193"/>
    <mergeCell ref="Z194:Z195"/>
    <mergeCell ref="Z196:Z197"/>
    <mergeCell ref="Z198:Z199"/>
    <mergeCell ref="Z200:Z201"/>
    <mergeCell ref="Z202:Z203"/>
    <mergeCell ref="Z204:Z205"/>
    <mergeCell ref="Z206:Z207"/>
    <mergeCell ref="Z208:Z209"/>
    <mergeCell ref="Z210:Z211"/>
    <mergeCell ref="Z212:Z213"/>
    <mergeCell ref="Z214:Z215"/>
    <mergeCell ref="Z216:Z217"/>
    <mergeCell ref="Z218:Z219"/>
    <mergeCell ref="Z152:Z153"/>
    <mergeCell ref="Z154:Z155"/>
    <mergeCell ref="Z156:Z157"/>
    <mergeCell ref="Z158:Z159"/>
    <mergeCell ref="Z160:Z161"/>
    <mergeCell ref="Z162:Z163"/>
    <mergeCell ref="Z164:Z165"/>
    <mergeCell ref="Z166:Z167"/>
    <mergeCell ref="Z168:Z169"/>
    <mergeCell ref="Z170:Z171"/>
    <mergeCell ref="Z172:Z173"/>
    <mergeCell ref="Z174:Z175"/>
    <mergeCell ref="Z176:Z177"/>
    <mergeCell ref="Z178:Z179"/>
    <mergeCell ref="Z180:Z181"/>
    <mergeCell ref="Z182:Z183"/>
    <mergeCell ref="Z184:Z185"/>
    <mergeCell ref="Z118:Z119"/>
    <mergeCell ref="Z120:Z121"/>
    <mergeCell ref="Z122:Z123"/>
    <mergeCell ref="Z124:Z125"/>
    <mergeCell ref="Z126:Z127"/>
    <mergeCell ref="Z128:Z129"/>
    <mergeCell ref="Z130:Z131"/>
    <mergeCell ref="Z132:Z133"/>
    <mergeCell ref="Z134:Z135"/>
    <mergeCell ref="Z136:Z137"/>
    <mergeCell ref="Z138:Z139"/>
    <mergeCell ref="Z140:Z141"/>
    <mergeCell ref="Z142:Z143"/>
    <mergeCell ref="Z144:Z145"/>
    <mergeCell ref="Z146:Z147"/>
    <mergeCell ref="Z148:Z149"/>
    <mergeCell ref="Z150:Z151"/>
    <mergeCell ref="Z84:Z85"/>
    <mergeCell ref="Z86:Z87"/>
    <mergeCell ref="Z88:Z89"/>
    <mergeCell ref="Z90:Z91"/>
    <mergeCell ref="Z92:Z93"/>
    <mergeCell ref="Z94:Z95"/>
    <mergeCell ref="Z96:Z97"/>
    <mergeCell ref="Z98:Z99"/>
    <mergeCell ref="Z100:Z101"/>
    <mergeCell ref="Z102:Z103"/>
    <mergeCell ref="Z104:Z105"/>
    <mergeCell ref="Z106:Z107"/>
    <mergeCell ref="Z108:Z109"/>
    <mergeCell ref="Z110:Z111"/>
    <mergeCell ref="Z112:Z113"/>
    <mergeCell ref="Z114:Z115"/>
    <mergeCell ref="Z116:Z117"/>
    <mergeCell ref="Z40:Z41"/>
    <mergeCell ref="Z42:Z43"/>
    <mergeCell ref="Z44:Z45"/>
    <mergeCell ref="Z46:Z47"/>
    <mergeCell ref="Z48:Z49"/>
    <mergeCell ref="Z50:Z51"/>
    <mergeCell ref="Z52:Z53"/>
    <mergeCell ref="Z54:Z55"/>
    <mergeCell ref="Z66:Z67"/>
    <mergeCell ref="Z70:Z71"/>
    <mergeCell ref="Z72:Z73"/>
    <mergeCell ref="Z74:Z75"/>
    <mergeCell ref="Z76:Z77"/>
    <mergeCell ref="Z78:Z79"/>
    <mergeCell ref="Z80:Z81"/>
    <mergeCell ref="Z82:Z83"/>
    <mergeCell ref="Z58:Z59"/>
    <mergeCell ref="Z56:Z57"/>
    <mergeCell ref="Z68:Z69"/>
    <mergeCell ref="D1:J1"/>
    <mergeCell ref="D2:F2"/>
    <mergeCell ref="A72:A73"/>
    <mergeCell ref="B72:B73"/>
    <mergeCell ref="C72:C73"/>
    <mergeCell ref="D72:D73"/>
    <mergeCell ref="F72:F73"/>
    <mergeCell ref="G72:G73"/>
    <mergeCell ref="H72:H73"/>
    <mergeCell ref="I72:I73"/>
    <mergeCell ref="J72:J73"/>
    <mergeCell ref="K72:K73"/>
    <mergeCell ref="L72:L73"/>
    <mergeCell ref="M72:M73"/>
    <mergeCell ref="O72:O73"/>
    <mergeCell ref="X72:X73"/>
    <mergeCell ref="Z8:Z9"/>
    <mergeCell ref="Z10:Z11"/>
    <mergeCell ref="Z12:Z13"/>
    <mergeCell ref="Z14:Z15"/>
    <mergeCell ref="Z16:Z17"/>
    <mergeCell ref="Z18:Z19"/>
    <mergeCell ref="Z20:Z21"/>
    <mergeCell ref="Z22:Z23"/>
    <mergeCell ref="Z24:Z25"/>
    <mergeCell ref="Z26:Z27"/>
    <mergeCell ref="Z28:Z29"/>
    <mergeCell ref="Z30:Z31"/>
    <mergeCell ref="Z32:Z33"/>
    <mergeCell ref="Z34:Z35"/>
    <mergeCell ref="Z36:Z37"/>
    <mergeCell ref="Z38:Z39"/>
    <mergeCell ref="C70:C71"/>
    <mergeCell ref="C74:C75"/>
    <mergeCell ref="C76:C77"/>
    <mergeCell ref="C48:C49"/>
    <mergeCell ref="C46:C47"/>
    <mergeCell ref="C44:C45"/>
    <mergeCell ref="C38:C39"/>
    <mergeCell ref="C36:C37"/>
    <mergeCell ref="C28:C29"/>
    <mergeCell ref="C30:C31"/>
    <mergeCell ref="C32:C33"/>
    <mergeCell ref="C34:C35"/>
    <mergeCell ref="X74:X75"/>
    <mergeCell ref="I76:I77"/>
    <mergeCell ref="J76:J77"/>
    <mergeCell ref="K76:K77"/>
    <mergeCell ref="I74:I75"/>
    <mergeCell ref="J74:J75"/>
    <mergeCell ref="K74:K75"/>
    <mergeCell ref="L74:L75"/>
    <mergeCell ref="M74:M75"/>
    <mergeCell ref="O74:O75"/>
    <mergeCell ref="Q42:Q43"/>
    <mergeCell ref="P48:P49"/>
    <mergeCell ref="P50:P51"/>
    <mergeCell ref="P52:P53"/>
    <mergeCell ref="P54:P55"/>
    <mergeCell ref="P66:P67"/>
    <mergeCell ref="P70:P71"/>
    <mergeCell ref="P72:P73"/>
    <mergeCell ref="D76:D77"/>
    <mergeCell ref="P74:P75"/>
    <mergeCell ref="X222:X223"/>
    <mergeCell ref="I222:I223"/>
    <mergeCell ref="J222:J223"/>
    <mergeCell ref="K222:K223"/>
    <mergeCell ref="L222:L223"/>
    <mergeCell ref="M222:M223"/>
    <mergeCell ref="O222:O223"/>
    <mergeCell ref="L220:L221"/>
    <mergeCell ref="M220:M221"/>
    <mergeCell ref="O220:O221"/>
    <mergeCell ref="X220:X221"/>
    <mergeCell ref="A222:A223"/>
    <mergeCell ref="B222:B223"/>
    <mergeCell ref="D222:D223"/>
    <mergeCell ref="F222:F223"/>
    <mergeCell ref="G222:G223"/>
    <mergeCell ref="H222:H223"/>
    <mergeCell ref="N220:N221"/>
    <mergeCell ref="N222:N223"/>
    <mergeCell ref="Q220:Q221"/>
    <mergeCell ref="Q222:Q223"/>
    <mergeCell ref="P220:P221"/>
    <mergeCell ref="P222:P223"/>
    <mergeCell ref="X218:X219"/>
    <mergeCell ref="A220:A221"/>
    <mergeCell ref="B220:B221"/>
    <mergeCell ref="D220:D221"/>
    <mergeCell ref="F220:F221"/>
    <mergeCell ref="G220:G221"/>
    <mergeCell ref="H220:H221"/>
    <mergeCell ref="I220:I221"/>
    <mergeCell ref="J220:J221"/>
    <mergeCell ref="K220:K221"/>
    <mergeCell ref="I218:I219"/>
    <mergeCell ref="J218:J219"/>
    <mergeCell ref="K218:K219"/>
    <mergeCell ref="L218:L219"/>
    <mergeCell ref="M218:M219"/>
    <mergeCell ref="O218:O219"/>
    <mergeCell ref="L216:L217"/>
    <mergeCell ref="M216:M217"/>
    <mergeCell ref="O216:O217"/>
    <mergeCell ref="X216:X217"/>
    <mergeCell ref="A218:A219"/>
    <mergeCell ref="B218:B219"/>
    <mergeCell ref="D218:D219"/>
    <mergeCell ref="F218:F219"/>
    <mergeCell ref="G218:G219"/>
    <mergeCell ref="H218:H219"/>
    <mergeCell ref="N216:N217"/>
    <mergeCell ref="N218:N219"/>
    <mergeCell ref="Q216:Q217"/>
    <mergeCell ref="Q218:Q219"/>
    <mergeCell ref="P216:P217"/>
    <mergeCell ref="P218:P219"/>
    <mergeCell ref="X214:X215"/>
    <mergeCell ref="A216:A217"/>
    <mergeCell ref="B216:B217"/>
    <mergeCell ref="D216:D217"/>
    <mergeCell ref="F216:F217"/>
    <mergeCell ref="G216:G217"/>
    <mergeCell ref="H216:H217"/>
    <mergeCell ref="I216:I217"/>
    <mergeCell ref="J216:J217"/>
    <mergeCell ref="K216:K217"/>
    <mergeCell ref="I214:I215"/>
    <mergeCell ref="J214:J215"/>
    <mergeCell ref="K214:K215"/>
    <mergeCell ref="L214:L215"/>
    <mergeCell ref="M214:M215"/>
    <mergeCell ref="O214:O215"/>
    <mergeCell ref="L212:L213"/>
    <mergeCell ref="M212:M213"/>
    <mergeCell ref="O212:O213"/>
    <mergeCell ref="X212:X213"/>
    <mergeCell ref="A214:A215"/>
    <mergeCell ref="B214:B215"/>
    <mergeCell ref="D214:D215"/>
    <mergeCell ref="F214:F215"/>
    <mergeCell ref="G214:G215"/>
    <mergeCell ref="H214:H215"/>
    <mergeCell ref="N212:N213"/>
    <mergeCell ref="N214:N215"/>
    <mergeCell ref="Q212:Q213"/>
    <mergeCell ref="Q214:Q215"/>
    <mergeCell ref="P212:P213"/>
    <mergeCell ref="P214:P215"/>
    <mergeCell ref="X210:X211"/>
    <mergeCell ref="A212:A213"/>
    <mergeCell ref="B212:B213"/>
    <mergeCell ref="D212:D213"/>
    <mergeCell ref="F212:F213"/>
    <mergeCell ref="G212:G213"/>
    <mergeCell ref="H212:H213"/>
    <mergeCell ref="I212:I213"/>
    <mergeCell ref="J212:J213"/>
    <mergeCell ref="K212:K213"/>
    <mergeCell ref="I210:I211"/>
    <mergeCell ref="J210:J211"/>
    <mergeCell ref="K210:K211"/>
    <mergeCell ref="L210:L211"/>
    <mergeCell ref="M210:M211"/>
    <mergeCell ref="O210:O211"/>
    <mergeCell ref="L208:L209"/>
    <mergeCell ref="M208:M209"/>
    <mergeCell ref="O208:O209"/>
    <mergeCell ref="X208:X209"/>
    <mergeCell ref="A210:A211"/>
    <mergeCell ref="B210:B211"/>
    <mergeCell ref="D210:D211"/>
    <mergeCell ref="F210:F211"/>
    <mergeCell ref="G210:G211"/>
    <mergeCell ref="H210:H211"/>
    <mergeCell ref="N208:N209"/>
    <mergeCell ref="N210:N211"/>
    <mergeCell ref="Q208:Q209"/>
    <mergeCell ref="Q210:Q211"/>
    <mergeCell ref="P208:P209"/>
    <mergeCell ref="P210:P211"/>
    <mergeCell ref="X206:X207"/>
    <mergeCell ref="A208:A209"/>
    <mergeCell ref="B208:B209"/>
    <mergeCell ref="D208:D209"/>
    <mergeCell ref="F208:F209"/>
    <mergeCell ref="G208:G209"/>
    <mergeCell ref="H208:H209"/>
    <mergeCell ref="I208:I209"/>
    <mergeCell ref="J208:J209"/>
    <mergeCell ref="K208:K209"/>
    <mergeCell ref="I206:I207"/>
    <mergeCell ref="J206:J207"/>
    <mergeCell ref="K206:K207"/>
    <mergeCell ref="L206:L207"/>
    <mergeCell ref="M206:M207"/>
    <mergeCell ref="O206:O207"/>
    <mergeCell ref="L204:L205"/>
    <mergeCell ref="M204:M205"/>
    <mergeCell ref="O204:O205"/>
    <mergeCell ref="X204:X205"/>
    <mergeCell ref="A206:A207"/>
    <mergeCell ref="B206:B207"/>
    <mergeCell ref="D206:D207"/>
    <mergeCell ref="F206:F207"/>
    <mergeCell ref="G206:G207"/>
    <mergeCell ref="H206:H207"/>
    <mergeCell ref="N204:N205"/>
    <mergeCell ref="N206:N207"/>
    <mergeCell ref="Q204:Q205"/>
    <mergeCell ref="Q206:Q207"/>
    <mergeCell ref="P204:P205"/>
    <mergeCell ref="P206:P207"/>
    <mergeCell ref="X202:X203"/>
    <mergeCell ref="A204:A205"/>
    <mergeCell ref="B204:B205"/>
    <mergeCell ref="D204:D205"/>
    <mergeCell ref="F204:F205"/>
    <mergeCell ref="G204:G205"/>
    <mergeCell ref="H204:H205"/>
    <mergeCell ref="I204:I205"/>
    <mergeCell ref="J204:J205"/>
    <mergeCell ref="K204:K205"/>
    <mergeCell ref="I202:I203"/>
    <mergeCell ref="J202:J203"/>
    <mergeCell ref="K202:K203"/>
    <mergeCell ref="L202:L203"/>
    <mergeCell ref="M202:M203"/>
    <mergeCell ref="O202:O203"/>
    <mergeCell ref="L200:L201"/>
    <mergeCell ref="M200:M201"/>
    <mergeCell ref="O200:O201"/>
    <mergeCell ref="X200:X201"/>
    <mergeCell ref="A202:A203"/>
    <mergeCell ref="B202:B203"/>
    <mergeCell ref="D202:D203"/>
    <mergeCell ref="F202:F203"/>
    <mergeCell ref="G202:G203"/>
    <mergeCell ref="H202:H203"/>
    <mergeCell ref="N200:N201"/>
    <mergeCell ref="N202:N203"/>
    <mergeCell ref="Q200:Q201"/>
    <mergeCell ref="Q202:Q203"/>
    <mergeCell ref="P200:P201"/>
    <mergeCell ref="P202:P203"/>
    <mergeCell ref="X198:X199"/>
    <mergeCell ref="A200:A201"/>
    <mergeCell ref="B200:B201"/>
    <mergeCell ref="D200:D201"/>
    <mergeCell ref="F200:F201"/>
    <mergeCell ref="G200:G201"/>
    <mergeCell ref="H200:H201"/>
    <mergeCell ref="I200:I201"/>
    <mergeCell ref="J200:J201"/>
    <mergeCell ref="K200:K201"/>
    <mergeCell ref="I198:I199"/>
    <mergeCell ref="J198:J199"/>
    <mergeCell ref="K198:K199"/>
    <mergeCell ref="L198:L199"/>
    <mergeCell ref="M198:M199"/>
    <mergeCell ref="O198:O199"/>
    <mergeCell ref="L196:L197"/>
    <mergeCell ref="M196:M197"/>
    <mergeCell ref="O196:O197"/>
    <mergeCell ref="X196:X197"/>
    <mergeCell ref="A198:A199"/>
    <mergeCell ref="B198:B199"/>
    <mergeCell ref="D198:D199"/>
    <mergeCell ref="F198:F199"/>
    <mergeCell ref="G198:G199"/>
    <mergeCell ref="H198:H199"/>
    <mergeCell ref="N196:N197"/>
    <mergeCell ref="N198:N199"/>
    <mergeCell ref="Q196:Q197"/>
    <mergeCell ref="Q198:Q199"/>
    <mergeCell ref="P196:P197"/>
    <mergeCell ref="P198:P199"/>
    <mergeCell ref="X194:X195"/>
    <mergeCell ref="A196:A197"/>
    <mergeCell ref="B196:B197"/>
    <mergeCell ref="D196:D197"/>
    <mergeCell ref="F196:F197"/>
    <mergeCell ref="G196:G197"/>
    <mergeCell ref="H196:H197"/>
    <mergeCell ref="I196:I197"/>
    <mergeCell ref="J196:J197"/>
    <mergeCell ref="K196:K197"/>
    <mergeCell ref="I194:I195"/>
    <mergeCell ref="J194:J195"/>
    <mergeCell ref="K194:K195"/>
    <mergeCell ref="L194:L195"/>
    <mergeCell ref="M194:M195"/>
    <mergeCell ref="O194:O195"/>
    <mergeCell ref="L192:L193"/>
    <mergeCell ref="M192:M193"/>
    <mergeCell ref="O192:O193"/>
    <mergeCell ref="X192:X193"/>
    <mergeCell ref="A194:A195"/>
    <mergeCell ref="B194:B195"/>
    <mergeCell ref="D194:D195"/>
    <mergeCell ref="F194:F195"/>
    <mergeCell ref="G194:G195"/>
    <mergeCell ref="H194:H195"/>
    <mergeCell ref="N192:N193"/>
    <mergeCell ref="N194:N195"/>
    <mergeCell ref="Q192:Q193"/>
    <mergeCell ref="Q194:Q195"/>
    <mergeCell ref="P192:P193"/>
    <mergeCell ref="P194:P195"/>
    <mergeCell ref="X190:X191"/>
    <mergeCell ref="A192:A193"/>
    <mergeCell ref="B192:B193"/>
    <mergeCell ref="D192:D193"/>
    <mergeCell ref="F192:F193"/>
    <mergeCell ref="G192:G193"/>
    <mergeCell ref="H192:H193"/>
    <mergeCell ref="I192:I193"/>
    <mergeCell ref="J192:J193"/>
    <mergeCell ref="K192:K193"/>
    <mergeCell ref="I190:I191"/>
    <mergeCell ref="J190:J191"/>
    <mergeCell ref="K190:K191"/>
    <mergeCell ref="L190:L191"/>
    <mergeCell ref="M190:M191"/>
    <mergeCell ref="O190:O191"/>
    <mergeCell ref="L188:L189"/>
    <mergeCell ref="M188:M189"/>
    <mergeCell ref="O188:O189"/>
    <mergeCell ref="X188:X189"/>
    <mergeCell ref="A190:A191"/>
    <mergeCell ref="B190:B191"/>
    <mergeCell ref="D190:D191"/>
    <mergeCell ref="F190:F191"/>
    <mergeCell ref="G190:G191"/>
    <mergeCell ref="H190:H191"/>
    <mergeCell ref="N188:N189"/>
    <mergeCell ref="N190:N191"/>
    <mergeCell ref="Q188:Q189"/>
    <mergeCell ref="Q190:Q191"/>
    <mergeCell ref="P188:P189"/>
    <mergeCell ref="P190:P191"/>
    <mergeCell ref="X186:X187"/>
    <mergeCell ref="A188:A189"/>
    <mergeCell ref="B188:B189"/>
    <mergeCell ref="D188:D189"/>
    <mergeCell ref="F188:F189"/>
    <mergeCell ref="G188:G189"/>
    <mergeCell ref="H188:H189"/>
    <mergeCell ref="I188:I189"/>
    <mergeCell ref="J188:J189"/>
    <mergeCell ref="K188:K189"/>
    <mergeCell ref="I186:I187"/>
    <mergeCell ref="J186:J187"/>
    <mergeCell ref="K186:K187"/>
    <mergeCell ref="L186:L187"/>
    <mergeCell ref="M186:M187"/>
    <mergeCell ref="O186:O187"/>
    <mergeCell ref="L184:L185"/>
    <mergeCell ref="M184:M185"/>
    <mergeCell ref="O184:O185"/>
    <mergeCell ref="X184:X185"/>
    <mergeCell ref="A186:A187"/>
    <mergeCell ref="B186:B187"/>
    <mergeCell ref="D186:D187"/>
    <mergeCell ref="F186:F187"/>
    <mergeCell ref="G186:G187"/>
    <mergeCell ref="H186:H187"/>
    <mergeCell ref="N184:N185"/>
    <mergeCell ref="N186:N187"/>
    <mergeCell ref="Q184:Q185"/>
    <mergeCell ref="Q186:Q187"/>
    <mergeCell ref="P184:P185"/>
    <mergeCell ref="P186:P187"/>
    <mergeCell ref="X182:X183"/>
    <mergeCell ref="A184:A185"/>
    <mergeCell ref="B184:B185"/>
    <mergeCell ref="D184:D185"/>
    <mergeCell ref="F184:F185"/>
    <mergeCell ref="G184:G185"/>
    <mergeCell ref="H184:H185"/>
    <mergeCell ref="I184:I185"/>
    <mergeCell ref="J184:J185"/>
    <mergeCell ref="K184:K185"/>
    <mergeCell ref="I182:I183"/>
    <mergeCell ref="J182:J183"/>
    <mergeCell ref="K182:K183"/>
    <mergeCell ref="L182:L183"/>
    <mergeCell ref="M182:M183"/>
    <mergeCell ref="O182:O183"/>
    <mergeCell ref="L180:L181"/>
    <mergeCell ref="M180:M181"/>
    <mergeCell ref="O180:O181"/>
    <mergeCell ref="X180:X181"/>
    <mergeCell ref="A182:A183"/>
    <mergeCell ref="B182:B183"/>
    <mergeCell ref="D182:D183"/>
    <mergeCell ref="F182:F183"/>
    <mergeCell ref="G182:G183"/>
    <mergeCell ref="H182:H183"/>
    <mergeCell ref="N180:N181"/>
    <mergeCell ref="N182:N183"/>
    <mergeCell ref="Q180:Q181"/>
    <mergeCell ref="Q182:Q183"/>
    <mergeCell ref="P180:P181"/>
    <mergeCell ref="P182:P183"/>
    <mergeCell ref="X178:X179"/>
    <mergeCell ref="A180:A181"/>
    <mergeCell ref="B180:B181"/>
    <mergeCell ref="D180:D181"/>
    <mergeCell ref="F180:F181"/>
    <mergeCell ref="G180:G181"/>
    <mergeCell ref="H180:H181"/>
    <mergeCell ref="I180:I181"/>
    <mergeCell ref="J180:J181"/>
    <mergeCell ref="K180:K181"/>
    <mergeCell ref="I178:I179"/>
    <mergeCell ref="J178:J179"/>
    <mergeCell ref="K178:K179"/>
    <mergeCell ref="L178:L179"/>
    <mergeCell ref="M178:M179"/>
    <mergeCell ref="O178:O179"/>
    <mergeCell ref="L176:L177"/>
    <mergeCell ref="M176:M177"/>
    <mergeCell ref="O176:O177"/>
    <mergeCell ref="X176:X177"/>
    <mergeCell ref="A178:A179"/>
    <mergeCell ref="B178:B179"/>
    <mergeCell ref="D178:D179"/>
    <mergeCell ref="F178:F179"/>
    <mergeCell ref="G178:G179"/>
    <mergeCell ref="H178:H179"/>
    <mergeCell ref="N176:N177"/>
    <mergeCell ref="N178:N179"/>
    <mergeCell ref="Q176:Q177"/>
    <mergeCell ref="Q178:Q179"/>
    <mergeCell ref="P176:P177"/>
    <mergeCell ref="P178:P179"/>
    <mergeCell ref="X174:X175"/>
    <mergeCell ref="A176:A177"/>
    <mergeCell ref="B176:B177"/>
    <mergeCell ref="D176:D177"/>
    <mergeCell ref="F176:F177"/>
    <mergeCell ref="G176:G177"/>
    <mergeCell ref="H176:H177"/>
    <mergeCell ref="I176:I177"/>
    <mergeCell ref="J176:J177"/>
    <mergeCell ref="K176:K177"/>
    <mergeCell ref="I174:I175"/>
    <mergeCell ref="J174:J175"/>
    <mergeCell ref="K174:K175"/>
    <mergeCell ref="L174:L175"/>
    <mergeCell ref="M174:M175"/>
    <mergeCell ref="O174:O175"/>
    <mergeCell ref="L172:L173"/>
    <mergeCell ref="M172:M173"/>
    <mergeCell ref="O172:O173"/>
    <mergeCell ref="X172:X173"/>
    <mergeCell ref="A174:A175"/>
    <mergeCell ref="B174:B175"/>
    <mergeCell ref="D174:D175"/>
    <mergeCell ref="F174:F175"/>
    <mergeCell ref="G174:G175"/>
    <mergeCell ref="H174:H175"/>
    <mergeCell ref="N172:N173"/>
    <mergeCell ref="N174:N175"/>
    <mergeCell ref="Q172:Q173"/>
    <mergeCell ref="Q174:Q175"/>
    <mergeCell ref="P172:P173"/>
    <mergeCell ref="P174:P175"/>
    <mergeCell ref="X170:X171"/>
    <mergeCell ref="A172:A173"/>
    <mergeCell ref="B172:B173"/>
    <mergeCell ref="D172:D173"/>
    <mergeCell ref="F172:F173"/>
    <mergeCell ref="G172:G173"/>
    <mergeCell ref="H172:H173"/>
    <mergeCell ref="I172:I173"/>
    <mergeCell ref="J172:J173"/>
    <mergeCell ref="K172:K173"/>
    <mergeCell ref="I170:I171"/>
    <mergeCell ref="J170:J171"/>
    <mergeCell ref="K170:K171"/>
    <mergeCell ref="L170:L171"/>
    <mergeCell ref="M170:M171"/>
    <mergeCell ref="O170:O171"/>
    <mergeCell ref="L168:L169"/>
    <mergeCell ref="M168:M169"/>
    <mergeCell ref="O168:O169"/>
    <mergeCell ref="X168:X169"/>
    <mergeCell ref="A170:A171"/>
    <mergeCell ref="B170:B171"/>
    <mergeCell ref="D170:D171"/>
    <mergeCell ref="F170:F171"/>
    <mergeCell ref="G170:G171"/>
    <mergeCell ref="H170:H171"/>
    <mergeCell ref="N168:N169"/>
    <mergeCell ref="N170:N171"/>
    <mergeCell ref="Q168:Q169"/>
    <mergeCell ref="Q170:Q171"/>
    <mergeCell ref="P168:P169"/>
    <mergeCell ref="P170:P171"/>
    <mergeCell ref="X166:X167"/>
    <mergeCell ref="A168:A169"/>
    <mergeCell ref="B168:B169"/>
    <mergeCell ref="D168:D169"/>
    <mergeCell ref="F168:F169"/>
    <mergeCell ref="G168:G169"/>
    <mergeCell ref="H168:H169"/>
    <mergeCell ref="I168:I169"/>
    <mergeCell ref="J168:J169"/>
    <mergeCell ref="K168:K169"/>
    <mergeCell ref="I166:I167"/>
    <mergeCell ref="J166:J167"/>
    <mergeCell ref="K166:K167"/>
    <mergeCell ref="L166:L167"/>
    <mergeCell ref="M166:M167"/>
    <mergeCell ref="O166:O167"/>
    <mergeCell ref="L164:L165"/>
    <mergeCell ref="M164:M165"/>
    <mergeCell ref="O164:O165"/>
    <mergeCell ref="X164:X165"/>
    <mergeCell ref="A166:A167"/>
    <mergeCell ref="B166:B167"/>
    <mergeCell ref="D166:D167"/>
    <mergeCell ref="F166:F167"/>
    <mergeCell ref="G166:G167"/>
    <mergeCell ref="H166:H167"/>
    <mergeCell ref="N164:N165"/>
    <mergeCell ref="N166:N167"/>
    <mergeCell ref="Q164:Q165"/>
    <mergeCell ref="Q166:Q167"/>
    <mergeCell ref="P164:P165"/>
    <mergeCell ref="P166:P167"/>
    <mergeCell ref="X162:X163"/>
    <mergeCell ref="A164:A165"/>
    <mergeCell ref="B164:B165"/>
    <mergeCell ref="D164:D165"/>
    <mergeCell ref="F164:F165"/>
    <mergeCell ref="G164:G165"/>
    <mergeCell ref="H164:H165"/>
    <mergeCell ref="I164:I165"/>
    <mergeCell ref="J164:J165"/>
    <mergeCell ref="K164:K165"/>
    <mergeCell ref="I162:I163"/>
    <mergeCell ref="J162:J163"/>
    <mergeCell ref="K162:K163"/>
    <mergeCell ref="L162:L163"/>
    <mergeCell ref="M162:M163"/>
    <mergeCell ref="O162:O163"/>
    <mergeCell ref="L160:L161"/>
    <mergeCell ref="M160:M161"/>
    <mergeCell ref="O160:O161"/>
    <mergeCell ref="X160:X161"/>
    <mergeCell ref="A162:A163"/>
    <mergeCell ref="B162:B163"/>
    <mergeCell ref="D162:D163"/>
    <mergeCell ref="F162:F163"/>
    <mergeCell ref="G162:G163"/>
    <mergeCell ref="H162:H163"/>
    <mergeCell ref="N160:N161"/>
    <mergeCell ref="N162:N163"/>
    <mergeCell ref="Q160:Q161"/>
    <mergeCell ref="Q162:Q163"/>
    <mergeCell ref="P160:P161"/>
    <mergeCell ref="P162:P163"/>
    <mergeCell ref="X158:X159"/>
    <mergeCell ref="A160:A161"/>
    <mergeCell ref="B160:B161"/>
    <mergeCell ref="D160:D161"/>
    <mergeCell ref="F160:F161"/>
    <mergeCell ref="G160:G161"/>
    <mergeCell ref="H160:H161"/>
    <mergeCell ref="I160:I161"/>
    <mergeCell ref="J160:J161"/>
    <mergeCell ref="K160:K161"/>
    <mergeCell ref="I158:I159"/>
    <mergeCell ref="J158:J159"/>
    <mergeCell ref="K158:K159"/>
    <mergeCell ref="L158:L159"/>
    <mergeCell ref="M158:M159"/>
    <mergeCell ref="O158:O159"/>
    <mergeCell ref="L156:L157"/>
    <mergeCell ref="M156:M157"/>
    <mergeCell ref="O156:O157"/>
    <mergeCell ref="X156:X157"/>
    <mergeCell ref="A158:A159"/>
    <mergeCell ref="B158:B159"/>
    <mergeCell ref="D158:D159"/>
    <mergeCell ref="F158:F159"/>
    <mergeCell ref="G158:G159"/>
    <mergeCell ref="H158:H159"/>
    <mergeCell ref="N156:N157"/>
    <mergeCell ref="N158:N159"/>
    <mergeCell ref="Q156:Q157"/>
    <mergeCell ref="Q158:Q159"/>
    <mergeCell ref="P156:P157"/>
    <mergeCell ref="P158:P159"/>
    <mergeCell ref="X154:X155"/>
    <mergeCell ref="A156:A157"/>
    <mergeCell ref="B156:B157"/>
    <mergeCell ref="D156:D157"/>
    <mergeCell ref="F156:F157"/>
    <mergeCell ref="G156:G157"/>
    <mergeCell ref="H156:H157"/>
    <mergeCell ref="I156:I157"/>
    <mergeCell ref="J156:J157"/>
    <mergeCell ref="K156:K157"/>
    <mergeCell ref="I154:I155"/>
    <mergeCell ref="J154:J155"/>
    <mergeCell ref="K154:K155"/>
    <mergeCell ref="L154:L155"/>
    <mergeCell ref="M154:M155"/>
    <mergeCell ref="O154:O155"/>
    <mergeCell ref="L152:L153"/>
    <mergeCell ref="M152:M153"/>
    <mergeCell ref="O152:O153"/>
    <mergeCell ref="X152:X153"/>
    <mergeCell ref="A154:A155"/>
    <mergeCell ref="B154:B155"/>
    <mergeCell ref="D154:D155"/>
    <mergeCell ref="F154:F155"/>
    <mergeCell ref="G154:G155"/>
    <mergeCell ref="H154:H155"/>
    <mergeCell ref="N152:N153"/>
    <mergeCell ref="N154:N155"/>
    <mergeCell ref="Q152:Q153"/>
    <mergeCell ref="Q154:Q155"/>
    <mergeCell ref="P152:P153"/>
    <mergeCell ref="P154:P155"/>
    <mergeCell ref="X150:X151"/>
    <mergeCell ref="A152:A153"/>
    <mergeCell ref="B152:B153"/>
    <mergeCell ref="D152:D153"/>
    <mergeCell ref="F152:F153"/>
    <mergeCell ref="G152:G153"/>
    <mergeCell ref="H152:H153"/>
    <mergeCell ref="I152:I153"/>
    <mergeCell ref="J152:J153"/>
    <mergeCell ref="K152:K153"/>
    <mergeCell ref="I150:I151"/>
    <mergeCell ref="J150:J151"/>
    <mergeCell ref="K150:K151"/>
    <mergeCell ref="L150:L151"/>
    <mergeCell ref="M150:M151"/>
    <mergeCell ref="O150:O151"/>
    <mergeCell ref="L148:L149"/>
    <mergeCell ref="M148:M149"/>
    <mergeCell ref="O148:O149"/>
    <mergeCell ref="X148:X149"/>
    <mergeCell ref="A150:A151"/>
    <mergeCell ref="B150:B151"/>
    <mergeCell ref="D150:D151"/>
    <mergeCell ref="F150:F151"/>
    <mergeCell ref="G150:G151"/>
    <mergeCell ref="H150:H151"/>
    <mergeCell ref="N148:N149"/>
    <mergeCell ref="N150:N151"/>
    <mergeCell ref="Q148:Q149"/>
    <mergeCell ref="Q150:Q151"/>
    <mergeCell ref="P148:P149"/>
    <mergeCell ref="P150:P151"/>
    <mergeCell ref="X146:X147"/>
    <mergeCell ref="A148:A149"/>
    <mergeCell ref="B148:B149"/>
    <mergeCell ref="D148:D149"/>
    <mergeCell ref="F148:F149"/>
    <mergeCell ref="G148:G149"/>
    <mergeCell ref="H148:H149"/>
    <mergeCell ref="I148:I149"/>
    <mergeCell ref="J148:J149"/>
    <mergeCell ref="K148:K149"/>
    <mergeCell ref="I146:I147"/>
    <mergeCell ref="J146:J147"/>
    <mergeCell ref="K146:K147"/>
    <mergeCell ref="L146:L147"/>
    <mergeCell ref="M146:M147"/>
    <mergeCell ref="O146:O147"/>
    <mergeCell ref="L144:L145"/>
    <mergeCell ref="M144:M145"/>
    <mergeCell ref="O144:O145"/>
    <mergeCell ref="X144:X145"/>
    <mergeCell ref="A146:A147"/>
    <mergeCell ref="B146:B147"/>
    <mergeCell ref="D146:D147"/>
    <mergeCell ref="F146:F147"/>
    <mergeCell ref="G146:G147"/>
    <mergeCell ref="H146:H147"/>
    <mergeCell ref="N144:N145"/>
    <mergeCell ref="N146:N147"/>
    <mergeCell ref="Q144:Q145"/>
    <mergeCell ref="Q146:Q147"/>
    <mergeCell ref="P144:P145"/>
    <mergeCell ref="P146:P147"/>
    <mergeCell ref="X142:X143"/>
    <mergeCell ref="A144:A145"/>
    <mergeCell ref="B144:B145"/>
    <mergeCell ref="D144:D145"/>
    <mergeCell ref="F144:F145"/>
    <mergeCell ref="G144:G145"/>
    <mergeCell ref="H144:H145"/>
    <mergeCell ref="I144:I145"/>
    <mergeCell ref="J144:J145"/>
    <mergeCell ref="K144:K145"/>
    <mergeCell ref="I142:I143"/>
    <mergeCell ref="J142:J143"/>
    <mergeCell ref="K142:K143"/>
    <mergeCell ref="L142:L143"/>
    <mergeCell ref="M142:M143"/>
    <mergeCell ref="O142:O143"/>
    <mergeCell ref="L140:L141"/>
    <mergeCell ref="M140:M141"/>
    <mergeCell ref="O140:O141"/>
    <mergeCell ref="X140:X141"/>
    <mergeCell ref="A142:A143"/>
    <mergeCell ref="B142:B143"/>
    <mergeCell ref="D142:D143"/>
    <mergeCell ref="F142:F143"/>
    <mergeCell ref="G142:G143"/>
    <mergeCell ref="H142:H143"/>
    <mergeCell ref="N140:N141"/>
    <mergeCell ref="N142:N143"/>
    <mergeCell ref="Q140:Q141"/>
    <mergeCell ref="Q142:Q143"/>
    <mergeCell ref="P140:P141"/>
    <mergeCell ref="P142:P143"/>
    <mergeCell ref="X138:X139"/>
    <mergeCell ref="A140:A141"/>
    <mergeCell ref="B140:B141"/>
    <mergeCell ref="D140:D141"/>
    <mergeCell ref="F140:F141"/>
    <mergeCell ref="G140:G141"/>
    <mergeCell ref="H140:H141"/>
    <mergeCell ref="I140:I141"/>
    <mergeCell ref="J140:J141"/>
    <mergeCell ref="K140:K141"/>
    <mergeCell ref="I138:I139"/>
    <mergeCell ref="J138:J139"/>
    <mergeCell ref="K138:K139"/>
    <mergeCell ref="L138:L139"/>
    <mergeCell ref="M138:M139"/>
    <mergeCell ref="O138:O139"/>
    <mergeCell ref="L136:L137"/>
    <mergeCell ref="M136:M137"/>
    <mergeCell ref="O136:O137"/>
    <mergeCell ref="X136:X137"/>
    <mergeCell ref="A138:A139"/>
    <mergeCell ref="B138:B139"/>
    <mergeCell ref="D138:D139"/>
    <mergeCell ref="F138:F139"/>
    <mergeCell ref="G138:G139"/>
    <mergeCell ref="H138:H139"/>
    <mergeCell ref="N136:N137"/>
    <mergeCell ref="N138:N139"/>
    <mergeCell ref="Q136:Q137"/>
    <mergeCell ref="Q138:Q139"/>
    <mergeCell ref="P136:P137"/>
    <mergeCell ref="P138:P139"/>
    <mergeCell ref="X134:X135"/>
    <mergeCell ref="A136:A137"/>
    <mergeCell ref="B136:B137"/>
    <mergeCell ref="D136:D137"/>
    <mergeCell ref="F136:F137"/>
    <mergeCell ref="G136:G137"/>
    <mergeCell ref="H136:H137"/>
    <mergeCell ref="I136:I137"/>
    <mergeCell ref="J136:J137"/>
    <mergeCell ref="K136:K137"/>
    <mergeCell ref="I134:I135"/>
    <mergeCell ref="J134:J135"/>
    <mergeCell ref="K134:K135"/>
    <mergeCell ref="L134:L135"/>
    <mergeCell ref="M134:M135"/>
    <mergeCell ref="O134:O135"/>
    <mergeCell ref="L132:L133"/>
    <mergeCell ref="M132:M133"/>
    <mergeCell ref="O132:O133"/>
    <mergeCell ref="X132:X133"/>
    <mergeCell ref="A134:A135"/>
    <mergeCell ref="B134:B135"/>
    <mergeCell ref="D134:D135"/>
    <mergeCell ref="F134:F135"/>
    <mergeCell ref="G134:G135"/>
    <mergeCell ref="H134:H135"/>
    <mergeCell ref="N132:N133"/>
    <mergeCell ref="N134:N135"/>
    <mergeCell ref="Q132:Q133"/>
    <mergeCell ref="Q134:Q135"/>
    <mergeCell ref="P132:P133"/>
    <mergeCell ref="P134:P135"/>
    <mergeCell ref="X130:X131"/>
    <mergeCell ref="A132:A133"/>
    <mergeCell ref="B132:B133"/>
    <mergeCell ref="D132:D133"/>
    <mergeCell ref="F132:F133"/>
    <mergeCell ref="G132:G133"/>
    <mergeCell ref="H132:H133"/>
    <mergeCell ref="I132:I133"/>
    <mergeCell ref="J132:J133"/>
    <mergeCell ref="K132:K133"/>
    <mergeCell ref="I130:I131"/>
    <mergeCell ref="J130:J131"/>
    <mergeCell ref="K130:K131"/>
    <mergeCell ref="L130:L131"/>
    <mergeCell ref="M130:M131"/>
    <mergeCell ref="O130:O131"/>
    <mergeCell ref="L128:L129"/>
    <mergeCell ref="M128:M129"/>
    <mergeCell ref="O128:O129"/>
    <mergeCell ref="X128:X129"/>
    <mergeCell ref="A130:A131"/>
    <mergeCell ref="B130:B131"/>
    <mergeCell ref="D130:D131"/>
    <mergeCell ref="F130:F131"/>
    <mergeCell ref="G130:G131"/>
    <mergeCell ref="H130:H131"/>
    <mergeCell ref="N128:N129"/>
    <mergeCell ref="N130:N131"/>
    <mergeCell ref="Q128:Q129"/>
    <mergeCell ref="Q130:Q131"/>
    <mergeCell ref="P128:P129"/>
    <mergeCell ref="P130:P131"/>
    <mergeCell ref="X126:X127"/>
    <mergeCell ref="A128:A129"/>
    <mergeCell ref="B128:B129"/>
    <mergeCell ref="D128:D129"/>
    <mergeCell ref="F128:F129"/>
    <mergeCell ref="G128:G129"/>
    <mergeCell ref="H128:H129"/>
    <mergeCell ref="I128:I129"/>
    <mergeCell ref="J128:J129"/>
    <mergeCell ref="K128:K129"/>
    <mergeCell ref="I126:I127"/>
    <mergeCell ref="J126:J127"/>
    <mergeCell ref="K126:K127"/>
    <mergeCell ref="L126:L127"/>
    <mergeCell ref="M126:M127"/>
    <mergeCell ref="O126:O127"/>
    <mergeCell ref="L124:L125"/>
    <mergeCell ref="M124:M125"/>
    <mergeCell ref="O124:O125"/>
    <mergeCell ref="X124:X125"/>
    <mergeCell ref="A126:A127"/>
    <mergeCell ref="B126:B127"/>
    <mergeCell ref="D126:D127"/>
    <mergeCell ref="F126:F127"/>
    <mergeCell ref="G126:G127"/>
    <mergeCell ref="H126:H127"/>
    <mergeCell ref="N124:N125"/>
    <mergeCell ref="N126:N127"/>
    <mergeCell ref="Q124:Q125"/>
    <mergeCell ref="Q126:Q127"/>
    <mergeCell ref="P124:P125"/>
    <mergeCell ref="P126:P127"/>
    <mergeCell ref="X122:X123"/>
    <mergeCell ref="A124:A125"/>
    <mergeCell ref="B124:B125"/>
    <mergeCell ref="D124:D125"/>
    <mergeCell ref="F124:F125"/>
    <mergeCell ref="G124:G125"/>
    <mergeCell ref="H124:H125"/>
    <mergeCell ref="I124:I125"/>
    <mergeCell ref="J124:J125"/>
    <mergeCell ref="K124:K125"/>
    <mergeCell ref="I122:I123"/>
    <mergeCell ref="J122:J123"/>
    <mergeCell ref="K122:K123"/>
    <mergeCell ref="L122:L123"/>
    <mergeCell ref="M122:M123"/>
    <mergeCell ref="O122:O123"/>
    <mergeCell ref="L120:L121"/>
    <mergeCell ref="M120:M121"/>
    <mergeCell ref="O120:O121"/>
    <mergeCell ref="X120:X121"/>
    <mergeCell ref="A122:A123"/>
    <mergeCell ref="B122:B123"/>
    <mergeCell ref="D122:D123"/>
    <mergeCell ref="F122:F123"/>
    <mergeCell ref="G122:G123"/>
    <mergeCell ref="H122:H123"/>
    <mergeCell ref="N120:N121"/>
    <mergeCell ref="N122:N123"/>
    <mergeCell ref="Q120:Q121"/>
    <mergeCell ref="Q122:Q123"/>
    <mergeCell ref="P120:P121"/>
    <mergeCell ref="P122:P123"/>
    <mergeCell ref="X118:X119"/>
    <mergeCell ref="A120:A121"/>
    <mergeCell ref="B120:B121"/>
    <mergeCell ref="D120:D121"/>
    <mergeCell ref="F120:F121"/>
    <mergeCell ref="G120:G121"/>
    <mergeCell ref="H120:H121"/>
    <mergeCell ref="I120:I121"/>
    <mergeCell ref="J120:J121"/>
    <mergeCell ref="K120:K121"/>
    <mergeCell ref="I118:I119"/>
    <mergeCell ref="J118:J119"/>
    <mergeCell ref="K118:K119"/>
    <mergeCell ref="L118:L119"/>
    <mergeCell ref="M118:M119"/>
    <mergeCell ref="O118:O119"/>
    <mergeCell ref="L116:L117"/>
    <mergeCell ref="M116:M117"/>
    <mergeCell ref="O116:O117"/>
    <mergeCell ref="X116:X117"/>
    <mergeCell ref="A118:A119"/>
    <mergeCell ref="B118:B119"/>
    <mergeCell ref="D118:D119"/>
    <mergeCell ref="F118:F119"/>
    <mergeCell ref="G118:G119"/>
    <mergeCell ref="H118:H119"/>
    <mergeCell ref="N116:N117"/>
    <mergeCell ref="N118:N119"/>
    <mergeCell ref="Q116:Q117"/>
    <mergeCell ref="Q118:Q119"/>
    <mergeCell ref="P116:P117"/>
    <mergeCell ref="P118:P119"/>
    <mergeCell ref="X114:X115"/>
    <mergeCell ref="A116:A117"/>
    <mergeCell ref="B116:B117"/>
    <mergeCell ref="D116:D117"/>
    <mergeCell ref="F116:F117"/>
    <mergeCell ref="G116:G117"/>
    <mergeCell ref="H116:H117"/>
    <mergeCell ref="I116:I117"/>
    <mergeCell ref="J116:J117"/>
    <mergeCell ref="K116:K117"/>
    <mergeCell ref="I114:I115"/>
    <mergeCell ref="J114:J115"/>
    <mergeCell ref="K114:K115"/>
    <mergeCell ref="L114:L115"/>
    <mergeCell ref="M114:M115"/>
    <mergeCell ref="O114:O115"/>
    <mergeCell ref="L112:L113"/>
    <mergeCell ref="M112:M113"/>
    <mergeCell ref="O112:O113"/>
    <mergeCell ref="X112:X113"/>
    <mergeCell ref="A114:A115"/>
    <mergeCell ref="B114:B115"/>
    <mergeCell ref="D114:D115"/>
    <mergeCell ref="F114:F115"/>
    <mergeCell ref="G114:G115"/>
    <mergeCell ref="H114:H115"/>
    <mergeCell ref="N112:N113"/>
    <mergeCell ref="N114:N115"/>
    <mergeCell ref="Q112:Q113"/>
    <mergeCell ref="Q114:Q115"/>
    <mergeCell ref="P112:P113"/>
    <mergeCell ref="P114:P115"/>
    <mergeCell ref="X110:X111"/>
    <mergeCell ref="A112:A113"/>
    <mergeCell ref="B112:B113"/>
    <mergeCell ref="D112:D113"/>
    <mergeCell ref="F112:F113"/>
    <mergeCell ref="G112:G113"/>
    <mergeCell ref="H112:H113"/>
    <mergeCell ref="I112:I113"/>
    <mergeCell ref="J112:J113"/>
    <mergeCell ref="K112:K113"/>
    <mergeCell ref="I110:I111"/>
    <mergeCell ref="J110:J111"/>
    <mergeCell ref="K110:K111"/>
    <mergeCell ref="L110:L111"/>
    <mergeCell ref="M110:M111"/>
    <mergeCell ref="O110:O111"/>
    <mergeCell ref="L108:L109"/>
    <mergeCell ref="M108:M109"/>
    <mergeCell ref="O108:O109"/>
    <mergeCell ref="X108:X109"/>
    <mergeCell ref="A110:A111"/>
    <mergeCell ref="B110:B111"/>
    <mergeCell ref="D110:D111"/>
    <mergeCell ref="F110:F111"/>
    <mergeCell ref="G110:G111"/>
    <mergeCell ref="H110:H111"/>
    <mergeCell ref="N108:N109"/>
    <mergeCell ref="N110:N111"/>
    <mergeCell ref="Q108:Q109"/>
    <mergeCell ref="Q110:Q111"/>
    <mergeCell ref="P108:P109"/>
    <mergeCell ref="P110:P111"/>
    <mergeCell ref="X106:X107"/>
    <mergeCell ref="A108:A109"/>
    <mergeCell ref="B108:B109"/>
    <mergeCell ref="D108:D109"/>
    <mergeCell ref="F108:F109"/>
    <mergeCell ref="G108:G109"/>
    <mergeCell ref="H108:H109"/>
    <mergeCell ref="I108:I109"/>
    <mergeCell ref="J108:J109"/>
    <mergeCell ref="K108:K109"/>
    <mergeCell ref="I106:I107"/>
    <mergeCell ref="J106:J107"/>
    <mergeCell ref="K106:K107"/>
    <mergeCell ref="L106:L107"/>
    <mergeCell ref="M106:M107"/>
    <mergeCell ref="O106:O107"/>
    <mergeCell ref="L104:L105"/>
    <mergeCell ref="M104:M105"/>
    <mergeCell ref="O104:O105"/>
    <mergeCell ref="X104:X105"/>
    <mergeCell ref="A106:A107"/>
    <mergeCell ref="B106:B107"/>
    <mergeCell ref="D106:D107"/>
    <mergeCell ref="F106:F107"/>
    <mergeCell ref="G106:G107"/>
    <mergeCell ref="H106:H107"/>
    <mergeCell ref="N104:N105"/>
    <mergeCell ref="N106:N107"/>
    <mergeCell ref="Q104:Q105"/>
    <mergeCell ref="Q106:Q107"/>
    <mergeCell ref="P104:P105"/>
    <mergeCell ref="P106:P107"/>
    <mergeCell ref="X102:X103"/>
    <mergeCell ref="A104:A105"/>
    <mergeCell ref="B104:B105"/>
    <mergeCell ref="D104:D105"/>
    <mergeCell ref="F104:F105"/>
    <mergeCell ref="G104:G105"/>
    <mergeCell ref="H104:H105"/>
    <mergeCell ref="I104:I105"/>
    <mergeCell ref="J104:J105"/>
    <mergeCell ref="K104:K105"/>
    <mergeCell ref="I102:I103"/>
    <mergeCell ref="J102:J103"/>
    <mergeCell ref="K102:K103"/>
    <mergeCell ref="L102:L103"/>
    <mergeCell ref="M102:M103"/>
    <mergeCell ref="O102:O103"/>
    <mergeCell ref="L100:L101"/>
    <mergeCell ref="M100:M101"/>
    <mergeCell ref="O100:O101"/>
    <mergeCell ref="X100:X101"/>
    <mergeCell ref="A102:A103"/>
    <mergeCell ref="B102:B103"/>
    <mergeCell ref="D102:D103"/>
    <mergeCell ref="F102:F103"/>
    <mergeCell ref="G102:G103"/>
    <mergeCell ref="H102:H103"/>
    <mergeCell ref="N100:N101"/>
    <mergeCell ref="N102:N103"/>
    <mergeCell ref="Q100:Q101"/>
    <mergeCell ref="Q102:Q103"/>
    <mergeCell ref="P100:P101"/>
    <mergeCell ref="P102:P103"/>
    <mergeCell ref="X98:X99"/>
    <mergeCell ref="A100:A101"/>
    <mergeCell ref="B100:B101"/>
    <mergeCell ref="D100:D101"/>
    <mergeCell ref="F100:F101"/>
    <mergeCell ref="G100:G101"/>
    <mergeCell ref="H100:H101"/>
    <mergeCell ref="I100:I101"/>
    <mergeCell ref="J100:J101"/>
    <mergeCell ref="K100:K101"/>
    <mergeCell ref="I98:I99"/>
    <mergeCell ref="J98:J99"/>
    <mergeCell ref="K98:K99"/>
    <mergeCell ref="L98:L99"/>
    <mergeCell ref="M98:M99"/>
    <mergeCell ref="O98:O99"/>
    <mergeCell ref="L96:L97"/>
    <mergeCell ref="M96:M97"/>
    <mergeCell ref="O96:O97"/>
    <mergeCell ref="X96:X97"/>
    <mergeCell ref="A98:A99"/>
    <mergeCell ref="B98:B99"/>
    <mergeCell ref="D98:D99"/>
    <mergeCell ref="F98:F99"/>
    <mergeCell ref="G98:G99"/>
    <mergeCell ref="H98:H99"/>
    <mergeCell ref="N96:N97"/>
    <mergeCell ref="N98:N99"/>
    <mergeCell ref="Q96:Q97"/>
    <mergeCell ref="Q98:Q99"/>
    <mergeCell ref="P96:P97"/>
    <mergeCell ref="P98:P99"/>
    <mergeCell ref="X94:X95"/>
    <mergeCell ref="A96:A97"/>
    <mergeCell ref="B96:B97"/>
    <mergeCell ref="D96:D97"/>
    <mergeCell ref="F96:F97"/>
    <mergeCell ref="G96:G97"/>
    <mergeCell ref="H96:H97"/>
    <mergeCell ref="I96:I97"/>
    <mergeCell ref="J96:J97"/>
    <mergeCell ref="K96:K97"/>
    <mergeCell ref="I94:I95"/>
    <mergeCell ref="J94:J95"/>
    <mergeCell ref="K94:K95"/>
    <mergeCell ref="L94:L95"/>
    <mergeCell ref="M94:M95"/>
    <mergeCell ref="O94:O95"/>
    <mergeCell ref="L92:L93"/>
    <mergeCell ref="M92:M93"/>
    <mergeCell ref="O92:O93"/>
    <mergeCell ref="X92:X93"/>
    <mergeCell ref="A94:A95"/>
    <mergeCell ref="B94:B95"/>
    <mergeCell ref="D94:D95"/>
    <mergeCell ref="F94:F95"/>
    <mergeCell ref="G94:G95"/>
    <mergeCell ref="H94:H95"/>
    <mergeCell ref="N92:N93"/>
    <mergeCell ref="N94:N95"/>
    <mergeCell ref="Q92:Q93"/>
    <mergeCell ref="Q94:Q95"/>
    <mergeCell ref="P92:P93"/>
    <mergeCell ref="P94:P95"/>
    <mergeCell ref="X90:X91"/>
    <mergeCell ref="A92:A93"/>
    <mergeCell ref="B92:B93"/>
    <mergeCell ref="D92:D93"/>
    <mergeCell ref="F92:F93"/>
    <mergeCell ref="G92:G93"/>
    <mergeCell ref="H92:H93"/>
    <mergeCell ref="I92:I93"/>
    <mergeCell ref="J92:J93"/>
    <mergeCell ref="K92:K93"/>
    <mergeCell ref="I90:I91"/>
    <mergeCell ref="J90:J91"/>
    <mergeCell ref="K90:K91"/>
    <mergeCell ref="L90:L91"/>
    <mergeCell ref="M90:M91"/>
    <mergeCell ref="O90:O91"/>
    <mergeCell ref="L88:L89"/>
    <mergeCell ref="M88:M89"/>
    <mergeCell ref="O88:O89"/>
    <mergeCell ref="X88:X89"/>
    <mergeCell ref="A90:A91"/>
    <mergeCell ref="B90:B91"/>
    <mergeCell ref="D90:D91"/>
    <mergeCell ref="F90:F91"/>
    <mergeCell ref="G90:G91"/>
    <mergeCell ref="H90:H91"/>
    <mergeCell ref="N88:N89"/>
    <mergeCell ref="N90:N91"/>
    <mergeCell ref="R92:R93"/>
    <mergeCell ref="S92:S93"/>
    <mergeCell ref="W92:W93"/>
    <mergeCell ref="T92:T93"/>
    <mergeCell ref="X86:X87"/>
    <mergeCell ref="A88:A89"/>
    <mergeCell ref="B88:B89"/>
    <mergeCell ref="D88:D89"/>
    <mergeCell ref="F88:F89"/>
    <mergeCell ref="G88:G89"/>
    <mergeCell ref="H88:H89"/>
    <mergeCell ref="I88:I89"/>
    <mergeCell ref="J88:J89"/>
    <mergeCell ref="K88:K89"/>
    <mergeCell ref="I86:I87"/>
    <mergeCell ref="J86:J87"/>
    <mergeCell ref="K86:K87"/>
    <mergeCell ref="L86:L87"/>
    <mergeCell ref="M86:M87"/>
    <mergeCell ref="O86:O87"/>
    <mergeCell ref="L84:L85"/>
    <mergeCell ref="M84:M85"/>
    <mergeCell ref="O84:O85"/>
    <mergeCell ref="X84:X85"/>
    <mergeCell ref="A86:A87"/>
    <mergeCell ref="B86:B87"/>
    <mergeCell ref="D86:D87"/>
    <mergeCell ref="F86:F87"/>
    <mergeCell ref="G86:G87"/>
    <mergeCell ref="H86:H87"/>
    <mergeCell ref="N84:N85"/>
    <mergeCell ref="N86:N87"/>
    <mergeCell ref="V88:V89"/>
    <mergeCell ref="F76:F77"/>
    <mergeCell ref="G76:G77"/>
    <mergeCell ref="H76:H77"/>
    <mergeCell ref="N78:N79"/>
    <mergeCell ref="X82:X83"/>
    <mergeCell ref="A84:A85"/>
    <mergeCell ref="B84:B85"/>
    <mergeCell ref="D84:D85"/>
    <mergeCell ref="F84:F85"/>
    <mergeCell ref="G84:G85"/>
    <mergeCell ref="H84:H85"/>
    <mergeCell ref="I84:I85"/>
    <mergeCell ref="J84:J85"/>
    <mergeCell ref="K84:K85"/>
    <mergeCell ref="I82:I83"/>
    <mergeCell ref="J82:J83"/>
    <mergeCell ref="K82:K83"/>
    <mergeCell ref="L82:L83"/>
    <mergeCell ref="M82:M83"/>
    <mergeCell ref="O82:O83"/>
    <mergeCell ref="L80:L81"/>
    <mergeCell ref="M80:M81"/>
    <mergeCell ref="O80:O81"/>
    <mergeCell ref="X80:X81"/>
    <mergeCell ref="A82:A83"/>
    <mergeCell ref="B82:B83"/>
    <mergeCell ref="D82:D83"/>
    <mergeCell ref="F82:F83"/>
    <mergeCell ref="G82:G83"/>
    <mergeCell ref="H82:H83"/>
    <mergeCell ref="N80:N81"/>
    <mergeCell ref="N82:N83"/>
    <mergeCell ref="X66:X67"/>
    <mergeCell ref="L70:L71"/>
    <mergeCell ref="M70:M71"/>
    <mergeCell ref="B66:B67"/>
    <mergeCell ref="D66:D67"/>
    <mergeCell ref="F66:F67"/>
    <mergeCell ref="G66:G67"/>
    <mergeCell ref="X78:X79"/>
    <mergeCell ref="A80:A81"/>
    <mergeCell ref="F80:F81"/>
    <mergeCell ref="G80:G81"/>
    <mergeCell ref="H80:H81"/>
    <mergeCell ref="I80:I81"/>
    <mergeCell ref="J80:J81"/>
    <mergeCell ref="K80:K81"/>
    <mergeCell ref="I78:I79"/>
    <mergeCell ref="J78:J79"/>
    <mergeCell ref="K78:K79"/>
    <mergeCell ref="L78:L79"/>
    <mergeCell ref="M78:M79"/>
    <mergeCell ref="O78:O79"/>
    <mergeCell ref="L76:L77"/>
    <mergeCell ref="M76:M77"/>
    <mergeCell ref="O76:O77"/>
    <mergeCell ref="X76:X77"/>
    <mergeCell ref="A78:A79"/>
    <mergeCell ref="D78:D79"/>
    <mergeCell ref="F78:F79"/>
    <mergeCell ref="G78:G79"/>
    <mergeCell ref="H78:H79"/>
    <mergeCell ref="A76:A77"/>
    <mergeCell ref="B76:B77"/>
    <mergeCell ref="A74:A75"/>
    <mergeCell ref="B74:B75"/>
    <mergeCell ref="D74:D75"/>
    <mergeCell ref="F74:F75"/>
    <mergeCell ref="G74:G75"/>
    <mergeCell ref="H74:H75"/>
    <mergeCell ref="X52:X53"/>
    <mergeCell ref="A54:A55"/>
    <mergeCell ref="B54:B55"/>
    <mergeCell ref="D54:D55"/>
    <mergeCell ref="F54:F55"/>
    <mergeCell ref="G54:G55"/>
    <mergeCell ref="H54:H55"/>
    <mergeCell ref="I54:I55"/>
    <mergeCell ref="J54:J55"/>
    <mergeCell ref="K54:K55"/>
    <mergeCell ref="I52:I53"/>
    <mergeCell ref="J52:J53"/>
    <mergeCell ref="K52:K53"/>
    <mergeCell ref="L52:L53"/>
    <mergeCell ref="M52:M53"/>
    <mergeCell ref="O52:O53"/>
    <mergeCell ref="L66:L67"/>
    <mergeCell ref="O70:O71"/>
    <mergeCell ref="X70:X71"/>
    <mergeCell ref="A70:A71"/>
    <mergeCell ref="A52:A53"/>
    <mergeCell ref="B52:B53"/>
    <mergeCell ref="D52:D53"/>
    <mergeCell ref="F52:F53"/>
    <mergeCell ref="G52:G53"/>
    <mergeCell ref="H52:H53"/>
    <mergeCell ref="B50:B51"/>
    <mergeCell ref="D50:D51"/>
    <mergeCell ref="F50:F51"/>
    <mergeCell ref="G50:G51"/>
    <mergeCell ref="H50:H51"/>
    <mergeCell ref="I50:I51"/>
    <mergeCell ref="J50:J51"/>
    <mergeCell ref="K50:K51"/>
    <mergeCell ref="C50:C51"/>
    <mergeCell ref="C52:C53"/>
    <mergeCell ref="R52:R53"/>
    <mergeCell ref="E52:E53"/>
    <mergeCell ref="A50:A51"/>
    <mergeCell ref="L50:L51"/>
    <mergeCell ref="M50:M51"/>
    <mergeCell ref="O50:O51"/>
    <mergeCell ref="B70:B71"/>
    <mergeCell ref="D70:D71"/>
    <mergeCell ref="F70:F71"/>
    <mergeCell ref="G70:G71"/>
    <mergeCell ref="H70:H71"/>
    <mergeCell ref="I70:I71"/>
    <mergeCell ref="J70:J71"/>
    <mergeCell ref="K70:K71"/>
    <mergeCell ref="A66:A67"/>
    <mergeCell ref="A68:A69"/>
    <mergeCell ref="B68:B69"/>
    <mergeCell ref="C68:C69"/>
    <mergeCell ref="D68:D69"/>
    <mergeCell ref="G68:G69"/>
    <mergeCell ref="H68:H69"/>
    <mergeCell ref="I68:I69"/>
    <mergeCell ref="A48:A49"/>
    <mergeCell ref="B48:B49"/>
    <mergeCell ref="D48:D49"/>
    <mergeCell ref="F48:F49"/>
    <mergeCell ref="G48:G49"/>
    <mergeCell ref="H48:H49"/>
    <mergeCell ref="I48:I49"/>
    <mergeCell ref="J48:J49"/>
    <mergeCell ref="K48:K49"/>
    <mergeCell ref="I46:I47"/>
    <mergeCell ref="J46:J47"/>
    <mergeCell ref="K46:K47"/>
    <mergeCell ref="L46:L47"/>
    <mergeCell ref="M46:M47"/>
    <mergeCell ref="O46:O47"/>
    <mergeCell ref="U46:U47"/>
    <mergeCell ref="U48:U49"/>
    <mergeCell ref="S68:S69"/>
    <mergeCell ref="E68:E69"/>
    <mergeCell ref="E60:E61"/>
    <mergeCell ref="O44:O45"/>
    <mergeCell ref="X44:X45"/>
    <mergeCell ref="A46:A47"/>
    <mergeCell ref="B46:B47"/>
    <mergeCell ref="D46:D47"/>
    <mergeCell ref="F46:F47"/>
    <mergeCell ref="G46:G47"/>
    <mergeCell ref="H46:H47"/>
    <mergeCell ref="A44:A45"/>
    <mergeCell ref="B44:B45"/>
    <mergeCell ref="D44:D45"/>
    <mergeCell ref="F44:F45"/>
    <mergeCell ref="G44:G45"/>
    <mergeCell ref="H44:H45"/>
    <mergeCell ref="I44:I45"/>
    <mergeCell ref="J44:J45"/>
    <mergeCell ref="K44:K45"/>
    <mergeCell ref="Q44:Q45"/>
    <mergeCell ref="Q46:Q47"/>
    <mergeCell ref="P44:P45"/>
    <mergeCell ref="P46:P47"/>
    <mergeCell ref="R44:R45"/>
    <mergeCell ref="R46:R47"/>
    <mergeCell ref="S44:S45"/>
    <mergeCell ref="S46:S47"/>
    <mergeCell ref="W44:W45"/>
    <mergeCell ref="W46:W47"/>
    <mergeCell ref="T44:T45"/>
    <mergeCell ref="T46:T47"/>
    <mergeCell ref="U44:U45"/>
    <mergeCell ref="V44:V45"/>
    <mergeCell ref="V46:V47"/>
    <mergeCell ref="L42:L43"/>
    <mergeCell ref="M42:M43"/>
    <mergeCell ref="O42:O43"/>
    <mergeCell ref="X42:X43"/>
    <mergeCell ref="A42:A43"/>
    <mergeCell ref="B42:B43"/>
    <mergeCell ref="D42:D43"/>
    <mergeCell ref="F42:F43"/>
    <mergeCell ref="G42:G43"/>
    <mergeCell ref="H42:H43"/>
    <mergeCell ref="I42:I43"/>
    <mergeCell ref="J42:J43"/>
    <mergeCell ref="K42:K43"/>
    <mergeCell ref="L40:L41"/>
    <mergeCell ref="M40:M41"/>
    <mergeCell ref="O40:O41"/>
    <mergeCell ref="X40:X41"/>
    <mergeCell ref="P42:P43"/>
    <mergeCell ref="R42:R43"/>
    <mergeCell ref="V40:V41"/>
    <mergeCell ref="V42:V43"/>
    <mergeCell ref="R40:R41"/>
    <mergeCell ref="C40:C41"/>
    <mergeCell ref="C42:C43"/>
    <mergeCell ref="L44:L45"/>
    <mergeCell ref="M44:M45"/>
    <mergeCell ref="X46:X47"/>
    <mergeCell ref="X38:X39"/>
    <mergeCell ref="A40:A41"/>
    <mergeCell ref="B40:B41"/>
    <mergeCell ref="D40:D41"/>
    <mergeCell ref="F40:F41"/>
    <mergeCell ref="G40:G41"/>
    <mergeCell ref="H40:H41"/>
    <mergeCell ref="I40:I41"/>
    <mergeCell ref="J40:J41"/>
    <mergeCell ref="K40:K41"/>
    <mergeCell ref="I38:I39"/>
    <mergeCell ref="J38:J39"/>
    <mergeCell ref="K38:K39"/>
    <mergeCell ref="L38:L39"/>
    <mergeCell ref="M38:M39"/>
    <mergeCell ref="O38:O39"/>
    <mergeCell ref="L36:L37"/>
    <mergeCell ref="M36:M37"/>
    <mergeCell ref="O36:O37"/>
    <mergeCell ref="X36:X37"/>
    <mergeCell ref="A38:A39"/>
    <mergeCell ref="B38:B39"/>
    <mergeCell ref="D38:D39"/>
    <mergeCell ref="F38:F39"/>
    <mergeCell ref="G38:G39"/>
    <mergeCell ref="H38:H39"/>
    <mergeCell ref="X34:X35"/>
    <mergeCell ref="A36:A37"/>
    <mergeCell ref="B36:B37"/>
    <mergeCell ref="D36:D37"/>
    <mergeCell ref="F36:F37"/>
    <mergeCell ref="G36:G37"/>
    <mergeCell ref="H36:H37"/>
    <mergeCell ref="I36:I37"/>
    <mergeCell ref="J36:J37"/>
    <mergeCell ref="K36:K37"/>
    <mergeCell ref="I34:I35"/>
    <mergeCell ref="J34:J35"/>
    <mergeCell ref="K34:K35"/>
    <mergeCell ref="L34:L35"/>
    <mergeCell ref="M34:M35"/>
    <mergeCell ref="O34:O35"/>
    <mergeCell ref="L32:L33"/>
    <mergeCell ref="M32:M33"/>
    <mergeCell ref="O32:O33"/>
    <mergeCell ref="X32:X33"/>
    <mergeCell ref="A34:A35"/>
    <mergeCell ref="B34:B35"/>
    <mergeCell ref="D34:D35"/>
    <mergeCell ref="F34:F35"/>
    <mergeCell ref="G34:G35"/>
    <mergeCell ref="H34:H35"/>
    <mergeCell ref="X30:X31"/>
    <mergeCell ref="A32:A33"/>
    <mergeCell ref="B32:B33"/>
    <mergeCell ref="D32:D33"/>
    <mergeCell ref="F32:F33"/>
    <mergeCell ref="G32:G33"/>
    <mergeCell ref="H32:H33"/>
    <mergeCell ref="I32:I33"/>
    <mergeCell ref="J32:J33"/>
    <mergeCell ref="K32:K33"/>
    <mergeCell ref="I30:I31"/>
    <mergeCell ref="J30:J31"/>
    <mergeCell ref="K30:K31"/>
    <mergeCell ref="L30:L31"/>
    <mergeCell ref="M30:M31"/>
    <mergeCell ref="O30:O31"/>
    <mergeCell ref="L28:L29"/>
    <mergeCell ref="M28:M29"/>
    <mergeCell ref="O28:O29"/>
    <mergeCell ref="X28:X29"/>
    <mergeCell ref="A30:A31"/>
    <mergeCell ref="B30:B31"/>
    <mergeCell ref="D30:D31"/>
    <mergeCell ref="F30:F31"/>
    <mergeCell ref="G30:G31"/>
    <mergeCell ref="H30:H31"/>
    <mergeCell ref="A28:A29"/>
    <mergeCell ref="B28:B29"/>
    <mergeCell ref="D28:D29"/>
    <mergeCell ref="F28:F29"/>
    <mergeCell ref="G28:G29"/>
    <mergeCell ref="H28:H29"/>
    <mergeCell ref="A26:A27"/>
    <mergeCell ref="B26:B27"/>
    <mergeCell ref="D26:D27"/>
    <mergeCell ref="F26:F27"/>
    <mergeCell ref="G26:G27"/>
    <mergeCell ref="H26:H27"/>
    <mergeCell ref="X20:X21"/>
    <mergeCell ref="A24:A25"/>
    <mergeCell ref="B24:B25"/>
    <mergeCell ref="D24:D25"/>
    <mergeCell ref="F24:F25"/>
    <mergeCell ref="G24:G25"/>
    <mergeCell ref="H24:H25"/>
    <mergeCell ref="I24:I25"/>
    <mergeCell ref="J24:J25"/>
    <mergeCell ref="K24:K25"/>
    <mergeCell ref="I20:I21"/>
    <mergeCell ref="J20:J21"/>
    <mergeCell ref="C20:C21"/>
    <mergeCell ref="C22:C23"/>
    <mergeCell ref="C24:C25"/>
    <mergeCell ref="C26:C27"/>
    <mergeCell ref="L22:L23"/>
    <mergeCell ref="M22:M23"/>
    <mergeCell ref="O22:O23"/>
    <mergeCell ref="X22:X23"/>
    <mergeCell ref="X26:X27"/>
    <mergeCell ref="A20:A21"/>
    <mergeCell ref="B20:B21"/>
    <mergeCell ref="A22:A23"/>
    <mergeCell ref="B22:B23"/>
    <mergeCell ref="L20:L21"/>
    <mergeCell ref="X18:X19"/>
    <mergeCell ref="I28:I29"/>
    <mergeCell ref="J28:J29"/>
    <mergeCell ref="K28:K29"/>
    <mergeCell ref="I26:I27"/>
    <mergeCell ref="J26:J27"/>
    <mergeCell ref="K26:K27"/>
    <mergeCell ref="L26:L27"/>
    <mergeCell ref="M26:M27"/>
    <mergeCell ref="O26:O27"/>
    <mergeCell ref="L24:L25"/>
    <mergeCell ref="M24:M25"/>
    <mergeCell ref="O24:O25"/>
    <mergeCell ref="O16:O17"/>
    <mergeCell ref="X24:X25"/>
    <mergeCell ref="D20:D21"/>
    <mergeCell ref="F20:F21"/>
    <mergeCell ref="G20:G21"/>
    <mergeCell ref="H20:H21"/>
    <mergeCell ref="G22:G23"/>
    <mergeCell ref="H22:H23"/>
    <mergeCell ref="I22:I23"/>
    <mergeCell ref="J22:J23"/>
    <mergeCell ref="X16:X17"/>
    <mergeCell ref="O20:O21"/>
    <mergeCell ref="K22:K23"/>
    <mergeCell ref="G18:G19"/>
    <mergeCell ref="H18:H19"/>
    <mergeCell ref="I18:I19"/>
    <mergeCell ref="J18:J19"/>
    <mergeCell ref="K18:K19"/>
    <mergeCell ref="K20:K21"/>
    <mergeCell ref="M20:M21"/>
    <mergeCell ref="C16:C17"/>
    <mergeCell ref="C18:C19"/>
    <mergeCell ref="H12:H13"/>
    <mergeCell ref="L18:L19"/>
    <mergeCell ref="M18:M19"/>
    <mergeCell ref="C14:C15"/>
    <mergeCell ref="E64:E65"/>
    <mergeCell ref="O58:O59"/>
    <mergeCell ref="E58:E59"/>
    <mergeCell ref="E44:E45"/>
    <mergeCell ref="E46:E47"/>
    <mergeCell ref="E48:E49"/>
    <mergeCell ref="E50:E51"/>
    <mergeCell ref="O18:O19"/>
    <mergeCell ref="L48:L49"/>
    <mergeCell ref="M48:M49"/>
    <mergeCell ref="O48:O49"/>
    <mergeCell ref="C54:C55"/>
    <mergeCell ref="L54:L55"/>
    <mergeCell ref="M54:M55"/>
    <mergeCell ref="O54:O55"/>
    <mergeCell ref="X14:X15"/>
    <mergeCell ref="A16:A17"/>
    <mergeCell ref="B16:B17"/>
    <mergeCell ref="D16:D17"/>
    <mergeCell ref="F16:F17"/>
    <mergeCell ref="G16:G17"/>
    <mergeCell ref="H16:H17"/>
    <mergeCell ref="A14:A15"/>
    <mergeCell ref="B14:B15"/>
    <mergeCell ref="D14:D15"/>
    <mergeCell ref="F14:F15"/>
    <mergeCell ref="G14:G15"/>
    <mergeCell ref="H14:H15"/>
    <mergeCell ref="B12:B13"/>
    <mergeCell ref="D12:D13"/>
    <mergeCell ref="F12:F13"/>
    <mergeCell ref="G12:G13"/>
    <mergeCell ref="L12:L13"/>
    <mergeCell ref="O12:O13"/>
    <mergeCell ref="M12:M13"/>
    <mergeCell ref="I16:I17"/>
    <mergeCell ref="J16:J17"/>
    <mergeCell ref="K16:K17"/>
    <mergeCell ref="L16:L17"/>
    <mergeCell ref="M16:M17"/>
    <mergeCell ref="A18:A19"/>
    <mergeCell ref="B18:B19"/>
    <mergeCell ref="D18:D19"/>
    <mergeCell ref="F18:F19"/>
    <mergeCell ref="L10:L11"/>
    <mergeCell ref="N68:N69"/>
    <mergeCell ref="O68:O69"/>
    <mergeCell ref="H66:H67"/>
    <mergeCell ref="I66:I67"/>
    <mergeCell ref="J66:J67"/>
    <mergeCell ref="K66:K67"/>
    <mergeCell ref="M66:M67"/>
    <mergeCell ref="O66:O67"/>
    <mergeCell ref="C66:C67"/>
    <mergeCell ref="E24:E25"/>
    <mergeCell ref="E26:E27"/>
    <mergeCell ref="E28:E29"/>
    <mergeCell ref="E30:E31"/>
    <mergeCell ref="E32:E33"/>
    <mergeCell ref="E34:E35"/>
    <mergeCell ref="E36:E37"/>
    <mergeCell ref="E38:E39"/>
    <mergeCell ref="E40:E41"/>
    <mergeCell ref="E42:E43"/>
    <mergeCell ref="O60:O61"/>
    <mergeCell ref="E66:E67"/>
    <mergeCell ref="E54:E55"/>
    <mergeCell ref="E62:E63"/>
    <mergeCell ref="J68:J69"/>
    <mergeCell ref="K68:K69"/>
    <mergeCell ref="L68:L69"/>
    <mergeCell ref="M68:M69"/>
    <mergeCell ref="O10:O11"/>
    <mergeCell ref="A12:A13"/>
    <mergeCell ref="A10:A11"/>
    <mergeCell ref="B10:B11"/>
    <mergeCell ref="D10:D11"/>
    <mergeCell ref="F10:F11"/>
    <mergeCell ref="G10:G11"/>
    <mergeCell ref="H10:H11"/>
    <mergeCell ref="C10:C11"/>
    <mergeCell ref="I10:I11"/>
    <mergeCell ref="J10:J11"/>
    <mergeCell ref="K10:K11"/>
    <mergeCell ref="C12:C13"/>
    <mergeCell ref="L8:L9"/>
    <mergeCell ref="M8:M9"/>
    <mergeCell ref="O8:O9"/>
    <mergeCell ref="L14:L15"/>
    <mergeCell ref="M14:M15"/>
    <mergeCell ref="O14:O15"/>
    <mergeCell ref="M10:M11"/>
    <mergeCell ref="E70:E71"/>
    <mergeCell ref="E72:E73"/>
    <mergeCell ref="E74:E75"/>
    <mergeCell ref="E76:E77"/>
    <mergeCell ref="X8:X9"/>
    <mergeCell ref="A8:A9"/>
    <mergeCell ref="B8:B9"/>
    <mergeCell ref="D8:D9"/>
    <mergeCell ref="F8:F9"/>
    <mergeCell ref="G8:G9"/>
    <mergeCell ref="H8:H9"/>
    <mergeCell ref="I8:I9"/>
    <mergeCell ref="J8:J9"/>
    <mergeCell ref="K8:K9"/>
    <mergeCell ref="X12:X13"/>
    <mergeCell ref="X10:X11"/>
    <mergeCell ref="C8:C9"/>
    <mergeCell ref="I14:I15"/>
    <mergeCell ref="J14:J15"/>
    <mergeCell ref="K14:K15"/>
    <mergeCell ref="I12:I13"/>
    <mergeCell ref="J12:J13"/>
    <mergeCell ref="K12:K13"/>
    <mergeCell ref="X68:X69"/>
    <mergeCell ref="E8:E9"/>
    <mergeCell ref="E10:E11"/>
    <mergeCell ref="E12:E13"/>
    <mergeCell ref="E14:E15"/>
    <mergeCell ref="E16:E17"/>
    <mergeCell ref="E18:E19"/>
    <mergeCell ref="E20:E21"/>
    <mergeCell ref="E22:E23"/>
  </mergeCells>
  <printOptions horizontalCentered="1"/>
  <pageMargins left="0.33" right="0.33" top="0.5" bottom="0.75" header="0.25" footer="0.5"/>
  <pageSetup paperSize="5" scale="58" fitToHeight="0" pageOrder="overThenDown" orientation="landscape" r:id="rId1"/>
  <headerFooter alignWithMargins="0">
    <oddHeader xml:space="preserve">&amp;C&amp;"Times New Roman,Bold"&amp;12
</oddHeader>
    <oddFooter>&amp;L&amp;"Arial,Bold"&amp;14MATRX Services by Deliverable&amp;R&amp;"Times New Roman,Regular"&amp;8
&amp;"Arial,Bold"&amp;12Page &amp;P of  &amp;N</oddFooter>
  </headerFooter>
  <rowBreaks count="5" manualBreakCount="5">
    <brk id="19" max="13" man="1"/>
    <brk id="95" max="16383" man="1"/>
    <brk id="131" max="16383" man="1"/>
    <brk id="167" max="16383" man="1"/>
    <brk id="203" max="16383" man="1"/>
  </rowBreaks>
  <ignoredErrors>
    <ignoredError sqref="A10 A12 A26:A31 A14:A22 A24 A32:A49 Z80 Z70:Z77 Z8:Z21 G7:W7 Z22:Z55 A50:A55 A56:A63 A71:A77 A67 Z66:Z67"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B0594FCA9CE56549BC429FAA81E8464E" ma:contentTypeVersion="9" ma:contentTypeDescription="Create a new document." ma:contentTypeScope="" ma:versionID="60c570644462372282029b9ff1a92df6">
  <xsd:schema xmlns:xsd="http://www.w3.org/2001/XMLSchema" xmlns:xs="http://www.w3.org/2001/XMLSchema" xmlns:p="http://schemas.microsoft.com/office/2006/metadata/properties" xmlns:ns1="http://schemas.microsoft.com/sharepoint/v3" targetNamespace="http://schemas.microsoft.com/office/2006/metadata/properties" ma:root="true" ma:fieldsID="303650484620bc02be2e628b3bd2565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ma:readOnly="false">
      <xsd:simpleType>
        <xsd:restriction base="dms:Unknown"/>
      </xsd:simpleType>
    </xsd:element>
    <xsd:element name="PublishingExpirationDate" ma:index="5" nillable="true" ma:displayName="Scheduling End Date" ma:description=""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2040055-6456-4563-ABF8-60B97F7A8809}">
  <ds:schemaRefs>
    <ds:schemaRef ds:uri="http://schemas.microsoft.com/sharepoint/events"/>
  </ds:schemaRefs>
</ds:datastoreItem>
</file>

<file path=customXml/itemProps2.xml><?xml version="1.0" encoding="utf-8"?>
<ds:datastoreItem xmlns:ds="http://schemas.openxmlformats.org/officeDocument/2006/customXml" ds:itemID="{7A327549-2390-42A5-894F-8876E1ECC3BF}"/>
</file>

<file path=customXml/itemProps3.xml><?xml version="1.0" encoding="utf-8"?>
<ds:datastoreItem xmlns:ds="http://schemas.openxmlformats.org/officeDocument/2006/customXml" ds:itemID="{5060E99B-EF92-4D7D-89A4-DC6779FF0006}"/>
</file>

<file path=customXml/itemProps4.xml><?xml version="1.0" encoding="utf-8"?>
<ds:datastoreItem xmlns:ds="http://schemas.openxmlformats.org/officeDocument/2006/customXml" ds:itemID="{F8DE7DF8-801D-4AC4-B70A-82968C88E2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BOM</vt:lpstr>
      <vt:lpstr>Old</vt:lpstr>
      <vt:lpstr>Old_Deliverables</vt:lpstr>
      <vt:lpstr>BOM!Print_Area</vt:lpstr>
      <vt:lpstr>Instructions!Print_Area</vt:lpstr>
      <vt:lpstr>Old_Deliverables!Print_Area</vt:lpstr>
      <vt:lpstr>Old_Deliverables!Print_Titles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18 Bill of Materials</dc:title>
  <dc:subject>Appendix 18 Bill of Materials</dc:subject>
  <dc:creator>DoIT</dc:creator>
  <cp:lastModifiedBy>Rodney Baylor</cp:lastModifiedBy>
  <cp:lastPrinted>2016-07-20T13:49:01Z</cp:lastPrinted>
  <dcterms:created xsi:type="dcterms:W3CDTF">2014-11-05T19:15:15Z</dcterms:created>
  <dcterms:modified xsi:type="dcterms:W3CDTF">2016-08-15T19:12:38Z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0x010100B0594FCA9CE56549BC429FAA81E8464E</vt:lpwstr>
  </property>
  <property fmtid="{D5CDD505-2E9C-101B-9397-08002B2CF9AE}" pid="3" name="_dlc_DocIdItemGuid">
    <vt:lpwstr>9c013e23-1724-4b11-b6cd-1f660e1f0ab9</vt:lpwstr>
  </property>
</Properties>
</file>