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darlene.young\Documents\"/>
    </mc:Choice>
  </mc:AlternateContent>
  <xr:revisionPtr revIDLastSave="0" documentId="8_{BB27CA93-9BFC-4813-8753-177D5FA0DB70}" xr6:coauthVersionLast="46" xr6:coauthVersionMax="46" xr10:uidLastSave="{00000000-0000-0000-0000-000000000000}"/>
  <bookViews>
    <workbookView xWindow="2070" yWindow="105" windowWidth="17325" windowHeight="11145" tabRatio="741" xr2:uid="{00000000-000D-0000-FFFF-FFFF00000000}"/>
  </bookViews>
  <sheets>
    <sheet name="INSTRUCTIONS" sheetId="14" r:id="rId1"/>
    <sheet name="Labor Rates B-1" sheetId="3" r:id="rId2"/>
    <sheet name="Financial Details B-2" sheetId="7" r:id="rId3"/>
    <sheet name="Total Financial Proposal B-3" sheetId="4" r:id="rId4"/>
  </sheets>
  <definedNames>
    <definedName name="_xlnm.Print_Area" localSheetId="2">'Financial Details B-2'!$B$1:$AE$33</definedName>
    <definedName name="_xlnm.Print_Area" localSheetId="0">INSTRUCTIONS!$A$1:$B$16</definedName>
    <definedName name="_xlnm.Print_Area" localSheetId="1">'Labor Rates B-1'!$A$1:$R$40</definedName>
    <definedName name="_xlnm.Print_Area" localSheetId="3">'Total Financial Proposal B-3'!$B$1:$L$19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 i="4" l="1"/>
  <c r="G30" i="7"/>
  <c r="G32" i="7"/>
  <c r="C32" i="7"/>
  <c r="B8" i="4" l="1"/>
  <c r="E7" i="7" l="1"/>
  <c r="U17" i="7"/>
  <c r="AC17" i="7"/>
  <c r="C17" i="7"/>
  <c r="E17" i="7"/>
  <c r="L17" i="7"/>
  <c r="N17" i="7"/>
  <c r="R17" i="7" s="1"/>
  <c r="V17" i="7" s="1"/>
  <c r="Q17" i="7"/>
  <c r="S17" i="7" l="1"/>
  <c r="O17" i="7"/>
  <c r="Y17" i="7"/>
  <c r="W17" i="7"/>
  <c r="Z17" i="7"/>
  <c r="C23" i="7"/>
  <c r="C22" i="7"/>
  <c r="N7" i="7"/>
  <c r="AD17" i="7" l="1"/>
  <c r="AE17" i="7" s="1"/>
  <c r="AA17" i="7"/>
  <c r="AC8" i="7"/>
  <c r="Z32" i="7"/>
  <c r="J33" i="7"/>
  <c r="Q33" i="7"/>
  <c r="G33" i="7"/>
  <c r="G31" i="7"/>
  <c r="C31" i="7"/>
  <c r="C33" i="7"/>
  <c r="B7" i="4"/>
  <c r="G19" i="4"/>
  <c r="C19" i="4"/>
  <c r="G17" i="4"/>
  <c r="G16" i="4"/>
  <c r="G15" i="4"/>
  <c r="G14" i="4"/>
  <c r="C16" i="4"/>
  <c r="B18" i="4"/>
  <c r="C17" i="4"/>
  <c r="C15" i="4"/>
  <c r="C14" i="4"/>
  <c r="J10" i="4"/>
  <c r="M28" i="7"/>
  <c r="N24" i="7"/>
  <c r="N27" i="7"/>
  <c r="Y8" i="7"/>
  <c r="Y9" i="7"/>
  <c r="AC7" i="7"/>
  <c r="Y7" i="7"/>
  <c r="V10" i="7"/>
  <c r="V9" i="7"/>
  <c r="V8" i="7"/>
  <c r="V7" i="7"/>
  <c r="R10" i="7"/>
  <c r="R9" i="7"/>
  <c r="R8" i="7"/>
  <c r="R7" i="7"/>
  <c r="E18" i="7"/>
  <c r="E19" i="7"/>
  <c r="E20" i="7"/>
  <c r="E21" i="7"/>
  <c r="E22" i="7"/>
  <c r="E23" i="7"/>
  <c r="E24" i="7"/>
  <c r="E25" i="7"/>
  <c r="E26" i="7"/>
  <c r="E27" i="7"/>
  <c r="C18" i="7"/>
  <c r="C19" i="7"/>
  <c r="C20" i="7"/>
  <c r="C21" i="7"/>
  <c r="C24" i="7"/>
  <c r="C25" i="7"/>
  <c r="C26" i="7"/>
  <c r="C27" i="7"/>
  <c r="N23" i="7"/>
  <c r="R23" i="7" s="1"/>
  <c r="V23" i="7" s="1"/>
  <c r="Z23" i="7" s="1"/>
  <c r="AD23" i="7" s="1"/>
  <c r="AC18" i="7"/>
  <c r="Y18" i="7"/>
  <c r="U18" i="7"/>
  <c r="Q18" i="7"/>
  <c r="L18" i="7"/>
  <c r="L19" i="7"/>
  <c r="L20" i="7"/>
  <c r="L21" i="7"/>
  <c r="L22" i="7"/>
  <c r="L23" i="7"/>
  <c r="L24" i="7"/>
  <c r="L25" i="7"/>
  <c r="L26" i="7"/>
  <c r="L27" i="7"/>
  <c r="L8" i="7"/>
  <c r="L9" i="7"/>
  <c r="L10" i="7"/>
  <c r="L7" i="7"/>
  <c r="E10" i="7"/>
  <c r="E9" i="7"/>
  <c r="E8" i="7"/>
  <c r="AD10" i="7"/>
  <c r="AD9" i="7"/>
  <c r="AD8" i="7"/>
  <c r="AD7" i="7"/>
  <c r="Z10" i="7"/>
  <c r="Z9" i="7"/>
  <c r="Z8" i="7"/>
  <c r="Z7" i="7"/>
  <c r="N8" i="7"/>
  <c r="N9" i="7"/>
  <c r="N10" i="7"/>
  <c r="N18" i="7"/>
  <c r="R18" i="7" s="1"/>
  <c r="V18" i="7" s="1"/>
  <c r="Z18" i="7" s="1"/>
  <c r="AD18" i="7" s="1"/>
  <c r="AC27" i="7"/>
  <c r="AC10" i="7"/>
  <c r="AC9" i="7"/>
  <c r="U9" i="7"/>
  <c r="W9" i="7" l="1"/>
  <c r="Y10" i="7"/>
  <c r="Q10" i="7"/>
  <c r="U10" i="7"/>
  <c r="W10" i="7" s="1"/>
  <c r="Q9" i="7"/>
  <c r="U8" i="7"/>
  <c r="W8" i="7" s="1"/>
  <c r="Q8" i="7"/>
  <c r="U7" i="7"/>
  <c r="Q7" i="7"/>
  <c r="Y27" i="7"/>
  <c r="Q27" i="7"/>
  <c r="U27" i="7"/>
  <c r="Q26" i="7" l="1"/>
  <c r="U26" i="7" l="1"/>
  <c r="AC26" i="7" l="1"/>
  <c r="Y26" i="7"/>
  <c r="R27" i="7"/>
  <c r="V27" i="7" s="1"/>
  <c r="Z27" i="7" s="1"/>
  <c r="AD27" i="7" s="1"/>
  <c r="O27" i="7" l="1"/>
  <c r="O18" i="7"/>
  <c r="C30" i="7" l="1"/>
  <c r="T28" i="7"/>
  <c r="N26" i="7"/>
  <c r="R26" i="7" s="1"/>
  <c r="V26" i="7" s="1"/>
  <c r="Z26" i="7" s="1"/>
  <c r="AD26" i="7" s="1"/>
  <c r="N25" i="7"/>
  <c r="R25" i="7" s="1"/>
  <c r="V25" i="7" s="1"/>
  <c r="Z25" i="7" s="1"/>
  <c r="AD25" i="7" s="1"/>
  <c r="R24" i="7"/>
  <c r="V24" i="7" s="1"/>
  <c r="Z24" i="7" s="1"/>
  <c r="AD24" i="7" s="1"/>
  <c r="N22" i="7"/>
  <c r="R22" i="7" s="1"/>
  <c r="V22" i="7" s="1"/>
  <c r="Z22" i="7" s="1"/>
  <c r="AD22" i="7" s="1"/>
  <c r="N21" i="7"/>
  <c r="R21" i="7" s="1"/>
  <c r="V21" i="7" s="1"/>
  <c r="Z21" i="7" s="1"/>
  <c r="AD21" i="7" s="1"/>
  <c r="N20" i="7"/>
  <c r="R20" i="7" s="1"/>
  <c r="V20" i="7" s="1"/>
  <c r="Z20" i="7" s="1"/>
  <c r="AD20" i="7" s="1"/>
  <c r="N19" i="7"/>
  <c r="R19" i="7" s="1"/>
  <c r="V19" i="7" s="1"/>
  <c r="Z19" i="7" s="1"/>
  <c r="AD19" i="7" s="1"/>
  <c r="AB28" i="7"/>
  <c r="Q19" i="7"/>
  <c r="Q20" i="7"/>
  <c r="Q21" i="7"/>
  <c r="Q22" i="7"/>
  <c r="Q23" i="7"/>
  <c r="Q24" i="7"/>
  <c r="Q25" i="7"/>
  <c r="S21" i="7" l="1"/>
  <c r="S27" i="7"/>
  <c r="S22" i="7"/>
  <c r="S18" i="7"/>
  <c r="S9" i="7"/>
  <c r="S20" i="7"/>
  <c r="O8" i="7"/>
  <c r="O7" i="7"/>
  <c r="O9" i="7"/>
  <c r="O19" i="7"/>
  <c r="O21" i="7"/>
  <c r="O23" i="7"/>
  <c r="O25" i="7"/>
  <c r="S26" i="7"/>
  <c r="S10" i="7"/>
  <c r="O10" i="7"/>
  <c r="O20" i="7"/>
  <c r="O22" i="7"/>
  <c r="O24" i="7"/>
  <c r="O26" i="7"/>
  <c r="S25" i="7"/>
  <c r="S23" i="7"/>
  <c r="S19" i="7"/>
  <c r="S7" i="7"/>
  <c r="S24" i="7"/>
  <c r="S8" i="7"/>
  <c r="U25" i="7"/>
  <c r="U23" i="7"/>
  <c r="U24" i="7"/>
  <c r="U20" i="7"/>
  <c r="W18" i="7" l="1"/>
  <c r="U21" i="7"/>
  <c r="W21" i="7" s="1"/>
  <c r="W27" i="7"/>
  <c r="Y22" i="7"/>
  <c r="U22" i="7"/>
  <c r="W22" i="7" s="1"/>
  <c r="Y19" i="7"/>
  <c r="AA19" i="7" s="1"/>
  <c r="U19" i="7"/>
  <c r="W19" i="7" s="1"/>
  <c r="W20" i="7"/>
  <c r="S28" i="7"/>
  <c r="F8" i="4" s="1"/>
  <c r="O28" i="7"/>
  <c r="E8" i="4" s="1"/>
  <c r="S11" i="7"/>
  <c r="F7" i="4" s="1"/>
  <c r="O11" i="7"/>
  <c r="Y23" i="7"/>
  <c r="AA23" i="7" s="1"/>
  <c r="W24" i="7"/>
  <c r="W26" i="7"/>
  <c r="W7" i="7"/>
  <c r="W25" i="7"/>
  <c r="W23" i="7"/>
  <c r="Y24" i="7"/>
  <c r="Y20" i="7"/>
  <c r="AA20" i="7" s="1"/>
  <c r="AC19" i="7"/>
  <c r="AA8" i="7"/>
  <c r="AE8" i="7"/>
  <c r="AE7" i="7"/>
  <c r="AC22" i="7" l="1"/>
  <c r="AE22" i="7" s="1"/>
  <c r="AC21" i="7"/>
  <c r="Y21" i="7"/>
  <c r="AA21" i="7" s="1"/>
  <c r="AA27" i="7"/>
  <c r="AA26" i="7"/>
  <c r="Y25" i="7"/>
  <c r="AA25" i="7" s="1"/>
  <c r="AE19" i="7"/>
  <c r="F9" i="4"/>
  <c r="E7" i="4"/>
  <c r="AA22" i="7"/>
  <c r="AA18" i="7"/>
  <c r="AE18" i="7" s="1"/>
  <c r="W28" i="7"/>
  <c r="G8" i="4" s="1"/>
  <c r="W11" i="7"/>
  <c r="G7" i="4" s="1"/>
  <c r="AA10" i="7"/>
  <c r="AA24" i="7"/>
  <c r="AC23" i="7"/>
  <c r="AE23" i="7" s="1"/>
  <c r="AC24" i="7"/>
  <c r="AC20" i="7"/>
  <c r="AE20" i="7" s="1"/>
  <c r="AA9" i="7"/>
  <c r="AA7" i="7"/>
  <c r="E9" i="4" l="1"/>
  <c r="AE27" i="7"/>
  <c r="AE26" i="7"/>
  <c r="AC25" i="7"/>
  <c r="AE25" i="7" s="1"/>
  <c r="G9" i="4"/>
  <c r="AE10" i="7"/>
  <c r="AE21" i="7"/>
  <c r="AA11" i="7"/>
  <c r="H7" i="4" s="1"/>
  <c r="AA28" i="7"/>
  <c r="H8" i="4" s="1"/>
  <c r="AE24" i="7"/>
  <c r="AE9" i="7"/>
  <c r="H9" i="4" l="1"/>
  <c r="AE11" i="7"/>
  <c r="AE28" i="7"/>
  <c r="I8" i="4" s="1"/>
  <c r="I7" i="4" l="1"/>
  <c r="K7" i="4" s="1"/>
  <c r="G11" i="7"/>
  <c r="K8" i="4"/>
  <c r="G28" i="7"/>
  <c r="K9" i="4" l="1"/>
  <c r="I9" i="4"/>
  <c r="K11" i="4" l="1"/>
</calcChain>
</file>

<file path=xl/sharedStrings.xml><?xml version="1.0" encoding="utf-8"?>
<sst xmlns="http://schemas.openxmlformats.org/spreadsheetml/2006/main" count="232" uniqueCount="114">
  <si>
    <t>TO Financial Proposal - Price Sheet B-3</t>
  </si>
  <si>
    <t>Job Title from TORFP</t>
  </si>
  <si>
    <t>A</t>
  </si>
  <si>
    <t>B</t>
  </si>
  <si>
    <t>C</t>
  </si>
  <si>
    <t>Hourly Labor Rate</t>
  </si>
  <si>
    <t>Company Name</t>
  </si>
  <si>
    <t>Company Tax ID #</t>
  </si>
  <si>
    <t>The Hourly Labor Rate is the actual rate the State will pay for services and shall be recorded in dollars and cents. The Hourly Labor Rate cannot exceed the Master Contract Rate but may be lower.  Rates shall be fully loaded, all-inclusive, i.e., include all direct and indirect costs and profits for the Master Contractor to perform under the TO Agreement.</t>
  </si>
  <si>
    <t>Total Financial Proposal</t>
  </si>
  <si>
    <t xml:space="preserve"> Signature</t>
  </si>
  <si>
    <t xml:space="preserve"> Title</t>
  </si>
  <si>
    <t xml:space="preserve"> Authorized Individual Name</t>
  </si>
  <si>
    <t>System Operation and Maintenance Support for 
Maryland Accountability &amp; Reporting System (MARS) and Maryland Direct Certification System (MDCS) Solicitation #: R00B0600011</t>
  </si>
  <si>
    <t>A year for this Task Order shall be calculated as one (1) calendar year from the Effective Date.  Labor Rate Maximums: The maximum labor rate proposed for any CATS+ Labor Category shall not exceed the maximum for the CATS+ Master Contract year in effect on the TO Proposal due date.</t>
  </si>
  <si>
    <t>CATS+ Labor Category
(B)</t>
  </si>
  <si>
    <t xml:space="preserve"> Date</t>
  </si>
  <si>
    <t>2.10.112 Testing Specialist</t>
  </si>
  <si>
    <t>2.10.113 Training Specialist/Instructor</t>
  </si>
  <si>
    <t>2.10.75 Help Desk Specialist (Junior)</t>
  </si>
  <si>
    <t>2.10.78 Internet/Intranet Site Developer (Senior)</t>
  </si>
  <si>
    <t>2.10.77 Internet/Intranet Site Developer (Junior)</t>
  </si>
  <si>
    <t>2.10.95 Project Manager</t>
  </si>
  <si>
    <t>2.10.102 Subject Matter Expert</t>
  </si>
  <si>
    <t>2.10.41 Documentation Specialist</t>
  </si>
  <si>
    <t>2.10.17 Architect, Internet/Web</t>
  </si>
  <si>
    <t>2.10.12 Applications Development Expert</t>
  </si>
  <si>
    <t xml:space="preserve">( B ) There is no guarantee that the Department will accept the TO Contractor’s proposal for the OPTIONAL PERSONNEL. </t>
  </si>
  <si>
    <t>Projected 
(FTE)</t>
  </si>
  <si>
    <t>X</t>
  </si>
  <si>
    <t>A: Hourly Labor Rate shall not exceed the maximum for the CATS+ Master Contract year in effect on the TO Proposal due date. but may be lower.  All Hourly Labor Rates shall be fully loaded, all-inclusive, i.e., include all direct and indirect costs and profits for the Master Contractor to perform under the TO Agreement.</t>
  </si>
  <si>
    <t xml:space="preserve">A year for this Task Order shall be calculated as one (1) calendar year from the Effective Date.
   </t>
  </si>
  <si>
    <t xml:space="preserve"> Class Hours</t>
  </si>
  <si>
    <t>Not to Exceed
Proposal Price</t>
  </si>
  <si>
    <t>K e y   P e r s o n n e l</t>
  </si>
  <si>
    <t>2.10.3 Analyst, Computer Software/Integration (Senior)</t>
  </si>
  <si>
    <t>2.2.5.2 Integration Specialist</t>
  </si>
  <si>
    <t xml:space="preserve">2.2.5.3 Project Manager </t>
  </si>
  <si>
    <t>2.2.5.4 Testing Specialist (Lead)</t>
  </si>
  <si>
    <t>2.10.38 Database Management Specialist (Junior)</t>
  </si>
  <si>
    <t>2.10.98 Quality Assurance Specialist</t>
  </si>
  <si>
    <t>2.10.101 Security, Data Specialist</t>
  </si>
  <si>
    <t>2.2.5.5 Web Developer (Lead)</t>
  </si>
  <si>
    <t>Job Title from TORFP
(D)</t>
  </si>
  <si>
    <t>CATS+ Labor Category
(E)</t>
  </si>
  <si>
    <t>( A )</t>
  </si>
  <si>
    <t>(A )</t>
  </si>
  <si>
    <t>Labor Rate</t>
  </si>
  <si>
    <t>Hourly</t>
  </si>
  <si>
    <t xml:space="preserve"> Total </t>
  </si>
  <si>
    <t xml:space="preserve">Total </t>
  </si>
  <si>
    <t>TOTAL EVALUATED PRICE</t>
  </si>
  <si>
    <t>A year for this Task Order shall be calculated as one (1) twelve month calendar cycle from the Effective Date.</t>
  </si>
  <si>
    <t>Not to Exceed Price within a year.</t>
  </si>
  <si>
    <t>2.10.10 Application Developer, Advanced Technology (Senior)</t>
  </si>
  <si>
    <t>Completion of the “LABOR Rates B-1” worksheet of the Financial Proposal Spreadsheet by the offer will automatically populate and calculate information in:</t>
  </si>
  <si>
    <t>Follow these instructions carefully when completing your Financial Proposal Form:</t>
  </si>
  <si>
    <r>
      <t>·</t>
    </r>
    <r>
      <rPr>
        <sz val="7"/>
        <color theme="1"/>
        <rFont val="Times New Roman"/>
        <family val="1"/>
      </rPr>
      <t> </t>
    </r>
  </si>
  <si>
    <t>A.</t>
  </si>
  <si>
    <t>B.</t>
  </si>
  <si>
    <t>C.</t>
  </si>
  <si>
    <t>D.</t>
  </si>
  <si>
    <t>E.</t>
  </si>
  <si>
    <t>F.</t>
  </si>
  <si>
    <t>G.</t>
  </si>
  <si>
    <t>H.</t>
  </si>
  <si>
    <t>I.</t>
  </si>
  <si>
    <t>J.</t>
  </si>
  <si>
    <t>K.</t>
  </si>
  <si>
    <t>Failure to adhere to any of these instructions may result in the Proposal being determined not reasonably susceptible of being selected for award.</t>
  </si>
  <si>
    <r>
      <t xml:space="preserve">All Financial prices and labor rates entered are to be </t>
    </r>
    <r>
      <rPr>
        <u/>
        <sz val="11"/>
        <color theme="1"/>
        <rFont val="Calibri"/>
        <family val="2"/>
      </rPr>
      <t>fully loaded</t>
    </r>
    <r>
      <rPr>
        <sz val="11"/>
        <color theme="1"/>
        <rFont val="Calibri"/>
        <family val="2"/>
      </rPr>
      <t xml:space="preserve">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As a </t>
    </r>
    <r>
      <rPr>
        <u/>
        <sz val="11"/>
        <color theme="1"/>
        <rFont val="Calibri"/>
        <family val="2"/>
      </rPr>
      <t xml:space="preserve">fully </t>
    </r>
    <r>
      <rPr>
        <sz val="11"/>
        <color theme="1"/>
        <rFont val="Calibri"/>
        <family val="2"/>
      </rPr>
      <t xml:space="preserve">loaded labor rate, no overtime amounts will be paid.
</t>
    </r>
  </si>
  <si>
    <t xml:space="preserve">It is imperative that the prices included on the Financial Proposal Form have been entered correctly and calculated accurately by the Offeror and that the respective total prices agree with the entries on the Financial Proposal Form. Any incorrect entries or inaccurate calculations by the Offeror will be treated as provided in COMAR 21.05.03.03.F, and may cause the Proposal to be rejected.
</t>
  </si>
  <si>
    <t xml:space="preserve">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
</t>
  </si>
  <si>
    <t xml:space="preserve">Every blank field in the “Labor Rates B-1” every Financial Proposal Form shall be filled in. Any changes or corrections made to the Financial Proposal Form by the Offeror prior to submission shall be initialed and dated.
</t>
  </si>
  <si>
    <t xml:space="preserve">Any goods or services required through this RFP and proposed by the vendor at No Cost to the State must be clearly entered in the Unit Price, if appropriate, and Extended Price with $0.00.
</t>
  </si>
  <si>
    <t xml:space="preserve">All Unit Prices must be the actual price per unit the State will pay for the specific item or service identified in this RFP and may not be contingent on any other factor or condition in any manner. 
</t>
  </si>
  <si>
    <t xml:space="preserve">All prices, rates and calculations are rounded to the nearest cent, e.g., .344 shall be .34 and .345 shall be .35.
</t>
  </si>
  <si>
    <t xml:space="preserve">Any Unit and Extended Prices must be clearly entered in U.S. dollars and cents, e.g., $24.15.  Make your decimal points clear and distinct.
</t>
  </si>
  <si>
    <t xml:space="preserve">Unless stated otherwise in the RFP, the Department does not guarantee a minimum or maximum number of units for, any Labor Categories, Class Hours, or their usage in the performance of the Contract.
</t>
  </si>
  <si>
    <t xml:space="preserve">The “Financial Details B-2” worksheet displaying the Financials and Class Hours detailed each for each labor category by year.
</t>
  </si>
  <si>
    <t xml:space="preserve">The “Total Price Summary B-3” worksheet will summarize the Total Price proposed by the Offer.
</t>
  </si>
  <si>
    <t>Attachment-B TO Financial Proposal Worksheet B-3</t>
  </si>
  <si>
    <t>Attachment-B TO Financial Proposal Worksheet B-2</t>
  </si>
  <si>
    <r>
      <t xml:space="preserve">Financial Proposal Instructions and the Financial Proposal Spreadsheet has been prepared to assist Offerors with preparation of their Financial Proposal and to comply with the requirements of this solicitation. Offerors shall submit their Financial Proposal using the Financial Proposal Spreadsheet in accordance with the instructions within the Financial Proposal Spreadsheet and as specified herein.  Do </t>
    </r>
    <r>
      <rPr>
        <u/>
        <sz val="11"/>
        <color theme="1"/>
        <rFont val="Calibri"/>
        <family val="2"/>
      </rPr>
      <t>not</t>
    </r>
    <r>
      <rPr>
        <sz val="11"/>
        <color theme="1"/>
        <rFont val="Calibri"/>
        <family val="2"/>
      </rPr>
      <t xml:space="preserve"> alter the Financial Proposal Spreadsheet or the Proposal may be determined to be not reasonably susceptible of being selected for award.  Each worksheet of the Financial Proposal Spreadsheet is to be signed and dated, where requested, by an individual who is authorized to bind the Offeror to the prices entered on the Financial Proposal Form. </t>
    </r>
  </si>
  <si>
    <t xml:space="preserve">Multiple Base and Option years are included; therefore,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“Financial Details B-2”.  A year for this Task Order shall be calculated as one (1) calendar year from the Effective Date.
</t>
  </si>
  <si>
    <t>A d d I t I o n a l   P e r s o n n e l</t>
  </si>
  <si>
    <t>A d d i t i o a n a l    P e r s o n n e l  (F)</t>
  </si>
  <si>
    <t>Total Proposal Price of Proposed Key Personnel:</t>
  </si>
  <si>
    <t>Total Proposal Price Proposed Additional Personnel:</t>
  </si>
  <si>
    <t>3.9.4.1 Integration Specialist</t>
  </si>
  <si>
    <t xml:space="preserve">3.9.4.2 Project Manager </t>
  </si>
  <si>
    <t xml:space="preserve">3.9.4.3 Lead Quality Assurance Specialist </t>
  </si>
  <si>
    <t>3.9.1.4 Lead Web Developer</t>
  </si>
  <si>
    <t>3.9.5.1 System Testing Specialist</t>
  </si>
  <si>
    <t>3.9.5.2 Documentation Specialist</t>
  </si>
  <si>
    <t>3.9.5.3 Database Specialist</t>
  </si>
  <si>
    <t>3.9.5.4 Application Architect</t>
  </si>
  <si>
    <t>3.9.5.5 Data Quality and Security</t>
  </si>
  <si>
    <t>3.9.5.6 USDA-CNPs SME</t>
  </si>
  <si>
    <t>3.9.5.7 Training specialist</t>
  </si>
  <si>
    <t xml:space="preserve">3.9.5.8 Web Designer </t>
  </si>
  <si>
    <t xml:space="preserve">3.9.5.9 Wed Developer </t>
  </si>
  <si>
    <t>3.9.5.10 Advance Developer</t>
  </si>
  <si>
    <t>3.9.5.11 Help Desk Specialist</t>
  </si>
  <si>
    <t xml:space="preserve"> </t>
  </si>
  <si>
    <t>Year 1 of 5</t>
  </si>
  <si>
    <t>Year 2 of 5</t>
  </si>
  <si>
    <t>Year 3 or 5</t>
  </si>
  <si>
    <t>Year 4 of 5</t>
  </si>
  <si>
    <t>Year 5 of 5</t>
  </si>
  <si>
    <t>( G ) There is no guarantee that the Department will use any or part of the hours allocated for the Additional Personnel</t>
  </si>
  <si>
    <t>Year 3 of 5</t>
  </si>
  <si>
    <t>TOTAL</t>
  </si>
  <si>
    <t xml:space="preserve">B: Class Hours are not to be construed as “guaranteed” hours; the total number of hours is an estimate only for purposes of price sheet evaluation.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</si>
</sst>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00"/>
  </numFmts>
  <fonts count="60" x14ac:knownFonts="1">
    <font>
      <sz val="11"/>
      <color theme="1"/>
      <name val="Arial"/>
    </font>
    <font>
      <sz val="11"/>
      <color theme="1"/>
      <name val="Calibri"/>
      <family val="2"/>
      <scheme val="minor"/>
    </font>
    <font>
      <b/>
      <sz val="12"/>
      <color theme="1"/>
      <name val="Times New Roman"/>
      <family val="1"/>
    </font>
    <font>
      <sz val="10"/>
      <color theme="1"/>
      <name val="Arial"/>
      <family val="2"/>
    </font>
    <font>
      <b/>
      <u/>
      <sz val="14"/>
      <color theme="1"/>
      <name val="Times New Roman"/>
      <family val="1"/>
    </font>
    <font>
      <b/>
      <u/>
      <sz val="14"/>
      <color theme="1"/>
      <name val="Times New Roman"/>
      <family val="1"/>
    </font>
    <font>
      <sz val="12"/>
      <color rgb="FF000000"/>
      <name val="Times New Roman"/>
      <family val="1"/>
    </font>
    <font>
      <b/>
      <sz val="10"/>
      <color theme="1"/>
      <name val="Times New Roman"/>
      <family val="1"/>
    </font>
    <font>
      <sz val="12"/>
      <color theme="1"/>
      <name val="Times New Roman"/>
      <family val="1"/>
    </font>
    <font>
      <sz val="10"/>
      <color theme="1"/>
      <name val="Times New Roman"/>
      <family val="1"/>
    </font>
    <font>
      <sz val="11"/>
      <color theme="1"/>
      <name val="Calibri"/>
      <family val="2"/>
    </font>
    <font>
      <sz val="11"/>
      <color theme="1"/>
      <name val="Calibri"/>
      <family val="2"/>
    </font>
    <font>
      <sz val="11"/>
      <color theme="1"/>
      <name val="Arial"/>
      <family val="2"/>
    </font>
    <font>
      <sz val="12"/>
      <color theme="1"/>
      <name val="Arial"/>
      <family val="2"/>
    </font>
    <font>
      <sz val="11"/>
      <color theme="1"/>
      <name val="Arial Narrow"/>
      <family val="2"/>
    </font>
    <font>
      <b/>
      <sz val="12"/>
      <color theme="1"/>
      <name val="Arial Narrow"/>
      <family val="2"/>
    </font>
    <font>
      <b/>
      <sz val="14"/>
      <color theme="1"/>
      <name val="Arial Narrow"/>
      <family val="2"/>
    </font>
    <font>
      <b/>
      <sz val="11"/>
      <color theme="1"/>
      <name val="Arial Narrow"/>
      <family val="2"/>
    </font>
    <font>
      <sz val="11"/>
      <color rgb="FFFF0000"/>
      <name val="Arial Narrow"/>
      <family val="2"/>
    </font>
    <font>
      <b/>
      <sz val="11"/>
      <color theme="1"/>
      <name val="Arial"/>
      <family val="2"/>
    </font>
    <font>
      <b/>
      <sz val="8"/>
      <color theme="1"/>
      <name val="Arial Narrow"/>
      <family val="2"/>
    </font>
    <font>
      <b/>
      <sz val="10"/>
      <color theme="1"/>
      <name val="Arial Narrow"/>
      <family val="2"/>
    </font>
    <font>
      <sz val="10"/>
      <color theme="1"/>
      <name val="Arial Narrow"/>
      <family val="2"/>
    </font>
    <font>
      <b/>
      <sz val="10"/>
      <name val="Arial Narrow"/>
      <family val="2"/>
    </font>
    <font>
      <u/>
      <sz val="11"/>
      <color theme="10"/>
      <name val="Arial"/>
      <family val="2"/>
    </font>
    <font>
      <b/>
      <sz val="12"/>
      <color theme="4" tint="-0.499984740745262"/>
      <name val="Times New Roman"/>
      <family val="1"/>
    </font>
    <font>
      <sz val="12"/>
      <color theme="4" tint="-0.499984740745262"/>
      <name val="Arial"/>
      <family val="2"/>
    </font>
    <font>
      <sz val="10"/>
      <color theme="4" tint="-0.499984740745262"/>
      <name val="Times New Roman"/>
      <family val="1"/>
    </font>
    <font>
      <sz val="11"/>
      <color theme="4" tint="-0.499984740745262"/>
      <name val="Arial"/>
      <family val="2"/>
    </font>
    <font>
      <b/>
      <sz val="12"/>
      <color theme="4" tint="-0.499984740745262"/>
      <name val="Arial"/>
      <family val="2"/>
    </font>
    <font>
      <b/>
      <sz val="10"/>
      <color theme="4" tint="-0.499984740745262"/>
      <name val="Arial Narrow"/>
      <family val="2"/>
    </font>
    <font>
      <b/>
      <sz val="14"/>
      <color theme="0"/>
      <name val="Times New Roman"/>
      <family val="1"/>
    </font>
    <font>
      <b/>
      <sz val="10"/>
      <color theme="1"/>
      <name val="Arial"/>
      <family val="2"/>
    </font>
    <font>
      <b/>
      <sz val="14"/>
      <color theme="0"/>
      <name val="Arial Narrow"/>
      <family val="2"/>
    </font>
    <font>
      <sz val="10"/>
      <color theme="1"/>
      <name val="Calibri"/>
      <family val="2"/>
    </font>
    <font>
      <b/>
      <sz val="9"/>
      <color theme="1"/>
      <name val="Arial Narrow"/>
      <family val="2"/>
    </font>
    <font>
      <sz val="10"/>
      <name val="Arial Narrow"/>
      <family val="2"/>
    </font>
    <font>
      <sz val="12"/>
      <color theme="1"/>
      <name val="Arial Narrow"/>
      <family val="2"/>
    </font>
    <font>
      <sz val="14"/>
      <color theme="1"/>
      <name val="Arial Narrow"/>
      <family val="2"/>
    </font>
    <font>
      <sz val="7"/>
      <color theme="1"/>
      <name val="Times New Roman"/>
      <family val="1"/>
    </font>
    <font>
      <b/>
      <u/>
      <sz val="11"/>
      <color theme="1"/>
      <name val="Arial Narrow"/>
      <family val="2"/>
    </font>
    <font>
      <sz val="10"/>
      <color theme="4" tint="0.79998168889431442"/>
      <name val="Arial Narrow"/>
      <family val="2"/>
    </font>
    <font>
      <b/>
      <u val="singleAccounting"/>
      <sz val="14"/>
      <color theme="0"/>
      <name val="Arial Narrow"/>
      <family val="2"/>
    </font>
    <font>
      <b/>
      <sz val="12"/>
      <color rgb="FF000000"/>
      <name val="Arial Narrow"/>
      <family val="2"/>
    </font>
    <font>
      <b/>
      <u/>
      <sz val="14"/>
      <color theme="0"/>
      <name val="Arial Narrow"/>
      <family val="2"/>
    </font>
    <font>
      <sz val="9"/>
      <color theme="1"/>
      <name val="Arial"/>
      <family val="2"/>
    </font>
    <font>
      <sz val="9"/>
      <color rgb="FFFF0000"/>
      <name val="Arial"/>
      <family val="2"/>
    </font>
    <font>
      <b/>
      <sz val="10"/>
      <color theme="1"/>
      <name val="Calibri"/>
      <family val="2"/>
    </font>
    <font>
      <sz val="11"/>
      <name val="Arial Narrow"/>
      <family val="2"/>
    </font>
    <font>
      <sz val="11"/>
      <color theme="4"/>
      <name val="Arial Narrow"/>
      <family val="2"/>
    </font>
    <font>
      <b/>
      <sz val="11"/>
      <color theme="4" tint="0.79998168889431442"/>
      <name val="Arial Narrow"/>
      <family val="2"/>
    </font>
    <font>
      <u/>
      <sz val="11"/>
      <color theme="1"/>
      <name val="Calibri"/>
      <family val="2"/>
    </font>
    <font>
      <sz val="11"/>
      <color theme="1"/>
      <name val="Symbol"/>
      <family val="1"/>
      <charset val="2"/>
    </font>
    <font>
      <b/>
      <u/>
      <sz val="12"/>
      <color theme="1"/>
      <name val="Arial"/>
      <family val="2"/>
    </font>
    <font>
      <b/>
      <sz val="11"/>
      <color rgb="FFFF0000"/>
      <name val="Arial Narrow"/>
      <family val="2"/>
    </font>
    <font>
      <b/>
      <sz val="10"/>
      <color theme="0"/>
      <name val="Times New Roman"/>
      <family val="1"/>
    </font>
    <font>
      <b/>
      <sz val="14"/>
      <color theme="1"/>
      <name val="Times New Roman"/>
      <family val="1"/>
    </font>
    <font>
      <sz val="14"/>
      <name val="Times New Roman"/>
      <family val="1"/>
    </font>
    <font>
      <sz val="14"/>
      <color theme="1"/>
      <name val="Times New Roman"/>
      <family val="1"/>
    </font>
    <font>
      <sz val="14"/>
      <color rgb="FF000000"/>
      <name val="Times New Roman"/>
      <family val="1"/>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70C0"/>
        <bgColor indexed="64"/>
      </patternFill>
    </fill>
    <fill>
      <patternFill patternType="solid">
        <fgColor theme="7" tint="0.79998168889431442"/>
        <bgColor indexed="64"/>
      </patternFill>
    </fill>
    <fill>
      <patternFill patternType="solid">
        <fgColor rgb="FF0070C0"/>
        <bgColor rgb="FFD9D9D9"/>
      </patternFill>
    </fill>
  </fills>
  <borders count="30">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s>
  <cellStyleXfs count="3">
    <xf numFmtId="0" fontId="0" fillId="0" borderId="0"/>
    <xf numFmtId="44" fontId="12" fillId="0" borderId="0" applyFont="0" applyFill="0" applyBorder="0" applyAlignment="0" applyProtection="0"/>
    <xf numFmtId="0" fontId="24" fillId="0" borderId="0" applyNumberFormat="0" applyFill="0" applyBorder="0" applyAlignment="0" applyProtection="0"/>
  </cellStyleXfs>
  <cellXfs count="327">
    <xf numFmtId="0" fontId="0" fillId="0" borderId="0" xfId="0" applyFont="1" applyAlignment="1"/>
    <xf numFmtId="0" fontId="11" fillId="0" borderId="0" xfId="0" applyFont="1"/>
    <xf numFmtId="0" fontId="7" fillId="2" borderId="0" xfId="0" applyFont="1" applyFill="1" applyBorder="1" applyAlignment="1">
      <alignment vertical="center" wrapText="1"/>
    </xf>
    <xf numFmtId="0" fontId="11" fillId="2" borderId="0" xfId="0" applyFont="1" applyFill="1" applyBorder="1"/>
    <xf numFmtId="0" fontId="0" fillId="2" borderId="0" xfId="0" applyFont="1" applyFill="1" applyBorder="1" applyAlignment="1"/>
    <xf numFmtId="0" fontId="8" fillId="2" borderId="0" xfId="0" applyFont="1" applyFill="1" applyBorder="1" applyAlignment="1">
      <alignment horizontal="center" vertical="center" wrapText="1"/>
    </xf>
    <xf numFmtId="0" fontId="13" fillId="0" borderId="0" xfId="0" applyFont="1" applyAlignment="1"/>
    <xf numFmtId="0" fontId="0" fillId="2" borderId="11" xfId="0" applyFont="1" applyFill="1" applyBorder="1" applyAlignment="1"/>
    <xf numFmtId="0" fontId="0" fillId="2" borderId="12" xfId="0" applyFont="1" applyFill="1" applyBorder="1" applyAlignment="1"/>
    <xf numFmtId="0" fontId="13" fillId="2" borderId="11" xfId="0" applyFont="1" applyFill="1" applyBorder="1" applyAlignment="1"/>
    <xf numFmtId="0" fontId="13" fillId="2" borderId="12" xfId="0" applyFont="1" applyFill="1" applyBorder="1" applyAlignment="1"/>
    <xf numFmtId="0" fontId="7" fillId="2" borderId="0" xfId="0" applyFont="1" applyFill="1" applyBorder="1" applyAlignment="1">
      <alignment horizontal="right" vertical="center"/>
    </xf>
    <xf numFmtId="0" fontId="11" fillId="2" borderId="12" xfId="0" applyFont="1" applyFill="1" applyBorder="1"/>
    <xf numFmtId="0" fontId="9" fillId="0" borderId="1" xfId="0" applyFont="1" applyBorder="1" applyAlignment="1">
      <alignment horizontal="left" vertical="center"/>
    </xf>
    <xf numFmtId="0" fontId="17" fillId="2" borderId="0" xfId="0" applyFont="1" applyFill="1" applyBorder="1" applyAlignment="1">
      <alignment vertical="center" wrapText="1"/>
    </xf>
    <xf numFmtId="0" fontId="15" fillId="2" borderId="0" xfId="0" applyFont="1" applyFill="1" applyBorder="1" applyAlignment="1">
      <alignment horizontal="center"/>
    </xf>
    <xf numFmtId="0" fontId="14" fillId="2" borderId="0" xfId="0" applyFont="1" applyFill="1" applyBorder="1" applyAlignment="1">
      <alignment horizontal="center" vertical="center" wrapText="1"/>
    </xf>
    <xf numFmtId="0" fontId="13" fillId="2" borderId="4" xfId="0" applyFont="1" applyFill="1" applyBorder="1" applyAlignment="1">
      <alignment vertical="center"/>
    </xf>
    <xf numFmtId="0" fontId="13" fillId="2" borderId="5" xfId="0" applyFont="1" applyFill="1" applyBorder="1" applyAlignment="1">
      <alignment vertical="center"/>
    </xf>
    <xf numFmtId="0" fontId="13" fillId="0" borderId="0" xfId="0" applyFont="1" applyAlignment="1">
      <alignment vertical="center"/>
    </xf>
    <xf numFmtId="0" fontId="13" fillId="0" borderId="0" xfId="0" applyFont="1" applyBorder="1" applyAlignment="1"/>
    <xf numFmtId="0" fontId="15" fillId="2" borderId="2" xfId="0" applyFont="1" applyFill="1" applyBorder="1" applyAlignment="1">
      <alignment horizontal="center" vertical="center" wrapText="1"/>
    </xf>
    <xf numFmtId="0" fontId="5" fillId="2" borderId="0" xfId="0" applyFont="1" applyFill="1" applyBorder="1" applyAlignment="1">
      <alignment horizontal="center" wrapText="1"/>
    </xf>
    <xf numFmtId="0" fontId="6" fillId="2"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0" xfId="0" applyFont="1" applyFill="1" applyBorder="1" applyAlignment="1"/>
    <xf numFmtId="44" fontId="14" fillId="2" borderId="0" xfId="0" applyNumberFormat="1" applyFont="1" applyFill="1" applyBorder="1" applyAlignment="1">
      <alignment vertical="center"/>
    </xf>
    <xf numFmtId="0" fontId="13" fillId="2" borderId="2" xfId="0" applyFont="1" applyFill="1" applyBorder="1" applyAlignment="1">
      <alignment vertical="center"/>
    </xf>
    <xf numFmtId="0" fontId="8" fillId="0" borderId="5" xfId="0" applyFont="1" applyBorder="1" applyAlignment="1">
      <alignment horizontal="left" vertical="center"/>
    </xf>
    <xf numFmtId="0" fontId="9" fillId="0" borderId="12" xfId="0" applyFont="1" applyBorder="1" applyAlignment="1">
      <alignment vertical="top"/>
    </xf>
    <xf numFmtId="0" fontId="8" fillId="0" borderId="12" xfId="0" applyFont="1" applyBorder="1" applyAlignment="1">
      <alignment horizontal="left" vertical="top"/>
    </xf>
    <xf numFmtId="0" fontId="9" fillId="0" borderId="12" xfId="0" applyFont="1" applyBorder="1" applyAlignment="1">
      <alignment horizontal="left" vertical="center"/>
    </xf>
    <xf numFmtId="0" fontId="9" fillId="0" borderId="1" xfId="0" applyFont="1" applyBorder="1" applyAlignment="1">
      <alignment horizontal="left" vertical="center" indent="1"/>
    </xf>
    <xf numFmtId="0" fontId="9" fillId="0" borderId="7" xfId="0" applyFont="1" applyBorder="1" applyAlignment="1">
      <alignment vertical="center"/>
    </xf>
    <xf numFmtId="0" fontId="0" fillId="2" borderId="10" xfId="0" applyFont="1" applyFill="1" applyBorder="1" applyAlignment="1"/>
    <xf numFmtId="0" fontId="9" fillId="0" borderId="9" xfId="0" applyFont="1" applyBorder="1" applyAlignment="1">
      <alignment vertical="center"/>
    </xf>
    <xf numFmtId="0" fontId="0" fillId="0" borderId="0" xfId="0" applyFont="1" applyAlignment="1"/>
    <xf numFmtId="0" fontId="0" fillId="0" borderId="0" xfId="0" applyFont="1" applyAlignment="1"/>
    <xf numFmtId="0" fontId="14" fillId="2" borderId="0"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20" fillId="2" borderId="11" xfId="0" applyFont="1" applyFill="1" applyBorder="1" applyAlignment="1">
      <alignment textRotation="255" wrapText="1"/>
    </xf>
    <xf numFmtId="0" fontId="20" fillId="2" borderId="11" xfId="0" applyFont="1" applyFill="1" applyBorder="1" applyAlignment="1">
      <alignment textRotation="255"/>
    </xf>
    <xf numFmtId="0" fontId="21" fillId="2" borderId="0" xfId="0" applyFont="1" applyFill="1" applyBorder="1" applyAlignment="1">
      <alignment horizontal="center" vertical="center" wrapText="1"/>
    </xf>
    <xf numFmtId="0" fontId="21" fillId="2" borderId="0" xfId="0" applyFont="1" applyFill="1" applyBorder="1" applyAlignment="1">
      <alignment horizontal="left" vertical="center" wrapText="1"/>
    </xf>
    <xf numFmtId="0" fontId="21" fillId="2" borderId="0" xfId="0" applyFont="1" applyFill="1" applyBorder="1" applyAlignment="1">
      <alignment vertical="center" wrapText="1"/>
    </xf>
    <xf numFmtId="0" fontId="22" fillId="2" borderId="0" xfId="0" applyFont="1" applyFill="1" applyBorder="1" applyAlignment="1">
      <alignment vertical="center" wrapText="1"/>
    </xf>
    <xf numFmtId="0" fontId="23" fillId="2" borderId="0" xfId="0" applyFont="1" applyFill="1" applyBorder="1"/>
    <xf numFmtId="0" fontId="23" fillId="2" borderId="0" xfId="0" applyFont="1" applyFill="1" applyBorder="1" applyAlignment="1">
      <alignment horizontal="center" vertical="center"/>
    </xf>
    <xf numFmtId="0" fontId="21" fillId="2" borderId="0" xfId="0" applyFont="1" applyFill="1" applyBorder="1" applyAlignment="1">
      <alignment horizontal="center"/>
    </xf>
    <xf numFmtId="0" fontId="13" fillId="0" borderId="1" xfId="0" applyFont="1" applyBorder="1" applyAlignment="1"/>
    <xf numFmtId="0" fontId="24" fillId="0" borderId="0" xfId="2" applyAlignment="1"/>
    <xf numFmtId="0" fontId="22" fillId="2" borderId="0" xfId="0" applyFont="1" applyFill="1" applyBorder="1" applyAlignment="1">
      <alignment horizontal="center" vertical="center" wrapText="1"/>
    </xf>
    <xf numFmtId="0" fontId="0" fillId="0" borderId="0" xfId="0" applyFont="1" applyAlignment="1">
      <alignment horizontal="center"/>
    </xf>
    <xf numFmtId="0" fontId="0" fillId="2" borderId="0" xfId="0" applyFont="1" applyFill="1" applyAlignment="1"/>
    <xf numFmtId="0" fontId="0" fillId="2" borderId="0" xfId="0" applyFont="1" applyFill="1" applyAlignment="1">
      <alignment horizontal="center"/>
    </xf>
    <xf numFmtId="0" fontId="13" fillId="2" borderId="0" xfId="0" applyFont="1" applyFill="1" applyAlignment="1"/>
    <xf numFmtId="0" fontId="26" fillId="0" borderId="2" xfId="0" applyFont="1" applyBorder="1" applyAlignment="1">
      <alignment horizontal="center"/>
    </xf>
    <xf numFmtId="0" fontId="25" fillId="0" borderId="9" xfId="0" applyFont="1" applyBorder="1" applyAlignment="1">
      <alignment vertical="center"/>
    </xf>
    <xf numFmtId="0" fontId="27" fillId="0" borderId="0" xfId="0" applyFont="1" applyBorder="1" applyAlignment="1">
      <alignment vertical="top"/>
    </xf>
    <xf numFmtId="0" fontId="26" fillId="0" borderId="0" xfId="0" applyFont="1" applyBorder="1" applyAlignment="1"/>
    <xf numFmtId="0" fontId="27" fillId="0" borderId="0" xfId="0" applyFont="1" applyBorder="1" applyAlignment="1">
      <alignment horizontal="left" vertical="top"/>
    </xf>
    <xf numFmtId="0" fontId="28" fillId="0" borderId="0" xfId="0" applyFont="1" applyBorder="1" applyAlignment="1"/>
    <xf numFmtId="0" fontId="27" fillId="0" borderId="2" xfId="0" applyFont="1" applyBorder="1" applyAlignment="1">
      <alignment vertical="top"/>
    </xf>
    <xf numFmtId="14" fontId="25" fillId="0" borderId="1" xfId="0" applyNumberFormat="1" applyFont="1" applyBorder="1" applyAlignment="1"/>
    <xf numFmtId="0" fontId="30" fillId="2" borderId="0" xfId="0" applyFont="1" applyFill="1" applyBorder="1" applyAlignment="1"/>
    <xf numFmtId="2" fontId="0" fillId="2" borderId="0" xfId="0" applyNumberFormat="1" applyFont="1" applyFill="1" applyAlignment="1"/>
    <xf numFmtId="0" fontId="0" fillId="0" borderId="0" xfId="0" applyFont="1" applyAlignment="1"/>
    <xf numFmtId="0" fontId="13" fillId="0" borderId="4" xfId="0" applyFont="1" applyFill="1" applyBorder="1" applyAlignment="1">
      <alignment vertical="center"/>
    </xf>
    <xf numFmtId="0" fontId="0" fillId="0" borderId="0" xfId="0" applyFont="1" applyAlignment="1">
      <alignment vertical="center"/>
    </xf>
    <xf numFmtId="0" fontId="22" fillId="2" borderId="2" xfId="0" applyFont="1" applyFill="1" applyBorder="1" applyAlignment="1">
      <alignment vertical="center" wrapText="1"/>
    </xf>
    <xf numFmtId="0" fontId="9" fillId="2" borderId="0" xfId="0" applyFont="1" applyFill="1" applyBorder="1" applyAlignment="1">
      <alignment vertical="top"/>
    </xf>
    <xf numFmtId="0" fontId="9" fillId="2" borderId="0" xfId="0" applyFont="1" applyFill="1" applyBorder="1" applyAlignment="1">
      <alignment horizontal="left" vertical="top"/>
    </xf>
    <xf numFmtId="0" fontId="9" fillId="2" borderId="0" xfId="0" applyFont="1" applyFill="1" applyBorder="1" applyAlignment="1">
      <alignment horizontal="center" vertical="top"/>
    </xf>
    <xf numFmtId="0" fontId="9" fillId="2" borderId="0" xfId="0" applyFont="1" applyFill="1" applyBorder="1" applyAlignment="1">
      <alignment vertical="center"/>
    </xf>
    <xf numFmtId="0" fontId="0" fillId="2" borderId="1" xfId="0" applyFont="1" applyFill="1" applyBorder="1" applyAlignment="1"/>
    <xf numFmtId="0" fontId="0" fillId="3" borderId="0" xfId="0" applyFont="1" applyFill="1" applyAlignment="1"/>
    <xf numFmtId="0" fontId="0" fillId="3" borderId="11" xfId="0" applyFont="1" applyFill="1" applyBorder="1" applyAlignment="1"/>
    <xf numFmtId="0" fontId="3" fillId="0" borderId="0" xfId="0" applyFont="1" applyAlignment="1">
      <alignment horizontal="center" vertical="center"/>
    </xf>
    <xf numFmtId="0" fontId="35" fillId="2" borderId="11" xfId="0" applyFont="1" applyFill="1" applyBorder="1" applyAlignment="1">
      <alignment horizontal="center" vertical="center" textRotation="255" wrapText="1"/>
    </xf>
    <xf numFmtId="0" fontId="14" fillId="2" borderId="0" xfId="0" applyFont="1" applyFill="1" applyBorder="1" applyAlignment="1"/>
    <xf numFmtId="0" fontId="14" fillId="2" borderId="0" xfId="0" applyFont="1" applyFill="1" applyAlignment="1"/>
    <xf numFmtId="0" fontId="22" fillId="2" borderId="2" xfId="0" applyFont="1" applyFill="1" applyBorder="1" applyAlignment="1">
      <alignment horizontal="left" vertical="center"/>
    </xf>
    <xf numFmtId="0" fontId="22" fillId="2" borderId="0"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15" fillId="2" borderId="2" xfId="0" applyFont="1" applyFill="1" applyBorder="1" applyAlignment="1">
      <alignment horizontal="center" vertical="center" wrapText="1"/>
    </xf>
    <xf numFmtId="0" fontId="5" fillId="2" borderId="0" xfId="0" applyFont="1" applyFill="1" applyBorder="1" applyAlignment="1">
      <alignment horizontal="center" wrapText="1"/>
    </xf>
    <xf numFmtId="44" fontId="22"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2" xfId="0" applyFont="1" applyFill="1" applyBorder="1" applyAlignment="1">
      <alignment horizontal="center" wrapText="1"/>
    </xf>
    <xf numFmtId="0" fontId="23" fillId="2" borderId="0" xfId="0" applyFont="1" applyFill="1" applyBorder="1" applyAlignment="1">
      <alignment horizontal="center" vertical="center" wrapText="1"/>
    </xf>
    <xf numFmtId="44" fontId="30" fillId="0" borderId="3" xfId="0" applyNumberFormat="1" applyFont="1" applyBorder="1" applyAlignment="1">
      <alignment vertical="center"/>
    </xf>
    <xf numFmtId="0" fontId="23" fillId="2" borderId="12" xfId="0" applyFont="1" applyFill="1" applyBorder="1" applyAlignment="1">
      <alignment horizontal="center" vertical="center" wrapText="1"/>
    </xf>
    <xf numFmtId="0" fontId="21" fillId="2" borderId="0" xfId="0" applyFont="1" applyFill="1" applyBorder="1" applyAlignment="1">
      <alignment vertical="center"/>
    </xf>
    <xf numFmtId="0" fontId="13" fillId="2" borderId="0" xfId="0" applyFont="1" applyFill="1" applyBorder="1" applyAlignment="1">
      <alignment vertical="center"/>
    </xf>
    <xf numFmtId="0" fontId="22" fillId="2" borderId="3" xfId="0" applyFont="1" applyFill="1" applyBorder="1" applyAlignment="1">
      <alignment vertical="center" wrapText="1"/>
    </xf>
    <xf numFmtId="0" fontId="0" fillId="2" borderId="7" xfId="0" applyFont="1" applyFill="1" applyBorder="1" applyAlignment="1"/>
    <xf numFmtId="0" fontId="13" fillId="2" borderId="1" xfId="0" applyFont="1" applyFill="1" applyBorder="1" applyAlignment="1">
      <alignment vertical="center"/>
    </xf>
    <xf numFmtId="0" fontId="13" fillId="0" borderId="11" xfId="0" applyFont="1" applyFill="1" applyBorder="1" applyAlignment="1">
      <alignment vertical="center"/>
    </xf>
    <xf numFmtId="0" fontId="13" fillId="0" borderId="10" xfId="0" applyFont="1" applyFill="1" applyBorder="1" applyAlignment="1">
      <alignment vertical="center"/>
    </xf>
    <xf numFmtId="44" fontId="30" fillId="2" borderId="0" xfId="0" applyNumberFormat="1" applyFont="1" applyFill="1" applyBorder="1" applyAlignment="1">
      <alignment vertical="center"/>
    </xf>
    <xf numFmtId="0" fontId="23" fillId="2" borderId="11" xfId="0" applyFont="1" applyFill="1" applyBorder="1" applyAlignment="1">
      <alignment horizontal="center" vertical="center" wrapText="1"/>
    </xf>
    <xf numFmtId="0" fontId="21" fillId="2" borderId="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vertical="center"/>
    </xf>
    <xf numFmtId="165" fontId="40" fillId="2" borderId="1" xfId="0" applyNumberFormat="1" applyFont="1" applyFill="1" applyBorder="1" applyAlignment="1">
      <alignment horizontal="left" vertical="center"/>
    </xf>
    <xf numFmtId="0" fontId="14" fillId="0" borderId="0" xfId="0" applyFont="1" applyAlignment="1"/>
    <xf numFmtId="0" fontId="37" fillId="0" borderId="0" xfId="0" applyFont="1" applyAlignment="1">
      <alignment vertical="center"/>
    </xf>
    <xf numFmtId="0" fontId="14" fillId="0" borderId="0" xfId="0" applyFont="1" applyAlignment="1">
      <alignment vertical="center"/>
    </xf>
    <xf numFmtId="0" fontId="17" fillId="0" borderId="0" xfId="0" applyFont="1" applyFill="1" applyAlignment="1"/>
    <xf numFmtId="0" fontId="14" fillId="0" borderId="0" xfId="0" applyFont="1" applyFill="1" applyAlignment="1"/>
    <xf numFmtId="0" fontId="14" fillId="2" borderId="4" xfId="0" applyFont="1" applyFill="1" applyBorder="1"/>
    <xf numFmtId="0" fontId="14" fillId="2" borderId="2" xfId="0" applyFont="1" applyFill="1" applyBorder="1" applyAlignment="1"/>
    <xf numFmtId="0" fontId="14" fillId="2" borderId="5" xfId="0" applyFont="1" applyFill="1" applyBorder="1" applyAlignment="1"/>
    <xf numFmtId="0" fontId="37" fillId="0" borderId="0" xfId="0" applyFont="1" applyAlignment="1"/>
    <xf numFmtId="0" fontId="37" fillId="2" borderId="11" xfId="0" applyFont="1" applyFill="1" applyBorder="1" applyAlignment="1"/>
    <xf numFmtId="0" fontId="15" fillId="2" borderId="0" xfId="0" applyFont="1" applyFill="1" applyBorder="1" applyAlignment="1">
      <alignment horizontal="left" vertical="center"/>
    </xf>
    <xf numFmtId="0" fontId="15" fillId="2" borderId="12" xfId="0" applyFont="1" applyFill="1" applyBorder="1" applyAlignment="1">
      <alignment vertical="center"/>
    </xf>
    <xf numFmtId="0" fontId="14" fillId="2" borderId="11" xfId="0" applyFont="1" applyFill="1" applyBorder="1" applyAlignment="1"/>
    <xf numFmtId="0" fontId="22" fillId="2" borderId="0" xfId="0" applyFont="1" applyFill="1" applyBorder="1" applyAlignment="1">
      <alignment vertical="top"/>
    </xf>
    <xf numFmtId="0" fontId="22" fillId="2" borderId="12" xfId="0" applyFont="1" applyFill="1" applyBorder="1" applyAlignment="1">
      <alignment vertical="top"/>
    </xf>
    <xf numFmtId="0" fontId="15" fillId="2" borderId="0" xfId="0" applyFont="1" applyFill="1" applyBorder="1" applyAlignment="1">
      <alignment horizontal="left"/>
    </xf>
    <xf numFmtId="0" fontId="15" fillId="2" borderId="12" xfId="0" applyFont="1" applyFill="1" applyBorder="1" applyAlignment="1">
      <alignment vertical="top"/>
    </xf>
    <xf numFmtId="0" fontId="22" fillId="2" borderId="12" xfId="0" applyFont="1" applyFill="1" applyBorder="1" applyAlignment="1">
      <alignment horizontal="left" vertical="top"/>
    </xf>
    <xf numFmtId="0" fontId="22" fillId="2" borderId="12" xfId="0" applyFont="1" applyFill="1" applyBorder="1" applyAlignment="1">
      <alignment horizontal="left" vertical="center"/>
    </xf>
    <xf numFmtId="0" fontId="14" fillId="2" borderId="10" xfId="0" applyFont="1" applyFill="1" applyBorder="1" applyAlignment="1"/>
    <xf numFmtId="0" fontId="22" fillId="2" borderId="1" xfId="0" applyFont="1" applyFill="1" applyBorder="1" applyAlignment="1">
      <alignment horizontal="left" vertical="top"/>
    </xf>
    <xf numFmtId="0" fontId="22" fillId="2" borderId="1" xfId="0" applyFont="1" applyFill="1" applyBorder="1" applyAlignment="1">
      <alignment horizontal="left" vertical="center" indent="1"/>
    </xf>
    <xf numFmtId="0" fontId="22" fillId="2" borderId="1" xfId="0" applyFont="1" applyFill="1" applyBorder="1" applyAlignment="1">
      <alignment vertical="top"/>
    </xf>
    <xf numFmtId="0" fontId="22" fillId="2" borderId="1" xfId="0" applyFont="1" applyFill="1" applyBorder="1" applyAlignment="1">
      <alignment horizontal="center" vertical="center"/>
    </xf>
    <xf numFmtId="0" fontId="22" fillId="2" borderId="7" xfId="0" applyFont="1" applyFill="1" applyBorder="1" applyAlignment="1">
      <alignment vertical="center"/>
    </xf>
    <xf numFmtId="0" fontId="14" fillId="3" borderId="0" xfId="0" applyFont="1" applyFill="1" applyAlignment="1"/>
    <xf numFmtId="0" fontId="37" fillId="3" borderId="0" xfId="0" applyFont="1" applyFill="1" applyBorder="1" applyAlignment="1">
      <alignment vertical="center" wrapText="1"/>
    </xf>
    <xf numFmtId="0" fontId="22" fillId="0" borderId="0" xfId="0" applyFont="1" applyFill="1" applyBorder="1" applyAlignment="1">
      <alignment vertical="top" wrapText="1"/>
    </xf>
    <xf numFmtId="0" fontId="21" fillId="0" borderId="0" xfId="0" applyFont="1" applyFill="1" applyAlignment="1">
      <alignment vertical="top"/>
    </xf>
    <xf numFmtId="44" fontId="17" fillId="2" borderId="18" xfId="0" applyNumberFormat="1" applyFont="1" applyFill="1" applyBorder="1" applyAlignment="1">
      <alignment vertical="center"/>
    </xf>
    <xf numFmtId="44" fontId="17" fillId="2" borderId="3" xfId="0" applyNumberFormat="1" applyFont="1" applyFill="1" applyBorder="1" applyAlignment="1">
      <alignment vertical="center"/>
    </xf>
    <xf numFmtId="44" fontId="17" fillId="2" borderId="19" xfId="0" applyNumberFormat="1" applyFont="1" applyFill="1" applyBorder="1" applyAlignment="1">
      <alignment vertical="center"/>
    </xf>
    <xf numFmtId="44" fontId="17" fillId="2" borderId="13" xfId="0" applyNumberFormat="1" applyFont="1" applyFill="1" applyBorder="1" applyAlignment="1">
      <alignment vertical="center"/>
    </xf>
    <xf numFmtId="44" fontId="17" fillId="2" borderId="14" xfId="0" applyNumberFormat="1" applyFont="1" applyFill="1" applyBorder="1" applyAlignment="1">
      <alignment vertical="center"/>
    </xf>
    <xf numFmtId="44" fontId="17" fillId="2" borderId="22" xfId="0" applyNumberFormat="1" applyFont="1" applyFill="1" applyBorder="1" applyAlignment="1">
      <alignment vertical="center"/>
    </xf>
    <xf numFmtId="44" fontId="17" fillId="2" borderId="23" xfId="0" applyNumberFormat="1" applyFont="1" applyFill="1" applyBorder="1" applyAlignment="1">
      <alignment vertical="center"/>
    </xf>
    <xf numFmtId="44" fontId="17" fillId="2" borderId="16" xfId="0" applyNumberFormat="1" applyFont="1" applyFill="1" applyBorder="1" applyAlignment="1">
      <alignment vertical="center"/>
    </xf>
    <xf numFmtId="0" fontId="15" fillId="2" borderId="0" xfId="0" applyFont="1" applyFill="1" applyBorder="1" applyAlignment="1"/>
    <xf numFmtId="44" fontId="17" fillId="2" borderId="12" xfId="0" applyNumberFormat="1" applyFont="1" applyFill="1" applyBorder="1" applyAlignment="1"/>
    <xf numFmtId="0" fontId="14" fillId="2" borderId="12" xfId="0" applyFont="1" applyFill="1" applyBorder="1" applyAlignment="1"/>
    <xf numFmtId="44" fontId="42" fillId="2" borderId="12" xfId="0" applyNumberFormat="1" applyFont="1" applyFill="1" applyBorder="1" applyAlignment="1">
      <alignment vertical="center"/>
    </xf>
    <xf numFmtId="0" fontId="38" fillId="2" borderId="4" xfId="0" applyFont="1" applyFill="1" applyBorder="1" applyAlignment="1"/>
    <xf numFmtId="0" fontId="38" fillId="2" borderId="2" xfId="0" applyFont="1" applyFill="1" applyBorder="1" applyAlignment="1"/>
    <xf numFmtId="0" fontId="38" fillId="2" borderId="5" xfId="0" applyFont="1" applyFill="1" applyBorder="1" applyAlignment="1"/>
    <xf numFmtId="0" fontId="33" fillId="2" borderId="11" xfId="0" applyFont="1" applyFill="1" applyBorder="1" applyAlignment="1">
      <alignment vertical="center" wrapText="1"/>
    </xf>
    <xf numFmtId="0" fontId="33" fillId="2" borderId="12" xfId="0" applyFont="1" applyFill="1" applyBorder="1" applyAlignment="1">
      <alignment vertical="center" wrapText="1"/>
    </xf>
    <xf numFmtId="0" fontId="44" fillId="2" borderId="11" xfId="0" applyFont="1" applyFill="1" applyBorder="1" applyAlignment="1">
      <alignment vertical="center" wrapText="1"/>
    </xf>
    <xf numFmtId="0" fontId="44" fillId="2" borderId="12" xfId="0" applyFont="1" applyFill="1" applyBorder="1" applyAlignment="1">
      <alignment vertical="center" wrapText="1"/>
    </xf>
    <xf numFmtId="0" fontId="33" fillId="2" borderId="11" xfId="0" applyFont="1" applyFill="1" applyBorder="1" applyAlignment="1"/>
    <xf numFmtId="0" fontId="16" fillId="2" borderId="12" xfId="0" applyFont="1" applyFill="1" applyBorder="1" applyAlignment="1"/>
    <xf numFmtId="0" fontId="38" fillId="2" borderId="0" xfId="0" applyFont="1" applyFill="1" applyBorder="1" applyAlignment="1"/>
    <xf numFmtId="0" fontId="33" fillId="2" borderId="12" xfId="0" applyFont="1" applyFill="1" applyBorder="1" applyAlignment="1"/>
    <xf numFmtId="44" fontId="17" fillId="2" borderId="0" xfId="0" applyNumberFormat="1" applyFont="1" applyFill="1" applyBorder="1" applyAlignment="1">
      <alignment vertical="center"/>
    </xf>
    <xf numFmtId="0" fontId="17" fillId="2" borderId="0" xfId="0" applyFont="1" applyFill="1" applyBorder="1" applyAlignment="1">
      <alignment vertical="center"/>
    </xf>
    <xf numFmtId="0" fontId="14" fillId="2" borderId="0" xfId="0" applyFont="1" applyFill="1" applyBorder="1" applyAlignment="1">
      <alignment horizontal="right" vertical="center"/>
    </xf>
    <xf numFmtId="0" fontId="17" fillId="2" borderId="0" xfId="0" applyFont="1" applyFill="1" applyBorder="1" applyAlignment="1">
      <alignment horizontal="right" vertical="center"/>
    </xf>
    <xf numFmtId="0" fontId="3" fillId="2" borderId="4" xfId="0" applyFont="1" applyFill="1" applyBorder="1" applyAlignment="1">
      <alignment horizontal="center" vertical="center"/>
    </xf>
    <xf numFmtId="0" fontId="3" fillId="2" borderId="11" xfId="0" applyFont="1" applyFill="1" applyBorder="1" applyAlignment="1">
      <alignment horizontal="center" vertical="center"/>
    </xf>
    <xf numFmtId="0" fontId="9" fillId="2" borderId="0" xfId="0" applyFont="1" applyFill="1" applyBorder="1" applyAlignment="1">
      <alignment horizontal="left" vertical="center"/>
    </xf>
    <xf numFmtId="0" fontId="2" fillId="2" borderId="0" xfId="0" applyFont="1" applyFill="1" applyBorder="1" applyAlignment="1">
      <alignment vertical="center"/>
    </xf>
    <xf numFmtId="165" fontId="40" fillId="2" borderId="0" xfId="0" applyNumberFormat="1" applyFont="1" applyFill="1" applyBorder="1" applyAlignment="1">
      <alignment horizontal="left" vertical="center"/>
    </xf>
    <xf numFmtId="44" fontId="22" fillId="2" borderId="0" xfId="0" applyNumberFormat="1" applyFont="1" applyFill="1" applyBorder="1" applyAlignment="1">
      <alignment vertical="center" wrapText="1"/>
    </xf>
    <xf numFmtId="164" fontId="41" fillId="2" borderId="0" xfId="0" applyNumberFormat="1" applyFont="1" applyFill="1" applyBorder="1" applyAlignment="1">
      <alignment horizontal="center" vertical="center" wrapText="1"/>
    </xf>
    <xf numFmtId="0" fontId="14" fillId="2" borderId="0" xfId="0" applyFont="1" applyFill="1" applyBorder="1" applyAlignment="1">
      <alignment vertical="center"/>
    </xf>
    <xf numFmtId="0" fontId="13" fillId="2" borderId="0" xfId="0" applyFont="1" applyFill="1" applyBorder="1" applyAlignment="1">
      <alignment horizontal="center"/>
    </xf>
    <xf numFmtId="0" fontId="21" fillId="2" borderId="11" xfId="0" applyFont="1" applyFill="1" applyBorder="1" applyAlignment="1">
      <alignment horizontal="center" vertical="center" textRotation="255"/>
    </xf>
    <xf numFmtId="0" fontId="35" fillId="2" borderId="11" xfId="0" applyFont="1" applyFill="1" applyBorder="1" applyAlignment="1">
      <alignment horizontal="left" vertical="center" textRotation="255" wrapText="1"/>
    </xf>
    <xf numFmtId="0" fontId="34" fillId="2" borderId="11" xfId="0" applyFont="1" applyFill="1" applyBorder="1" applyAlignment="1">
      <alignment horizontal="center" vertical="center"/>
    </xf>
    <xf numFmtId="44" fontId="14" fillId="2" borderId="12" xfId="0" applyNumberFormat="1" applyFont="1" applyFill="1" applyBorder="1" applyAlignment="1">
      <alignment vertical="center"/>
    </xf>
    <xf numFmtId="0" fontId="3" fillId="2" borderId="10" xfId="0" applyFont="1" applyFill="1" applyBorder="1" applyAlignment="1">
      <alignment horizontal="center" vertical="center"/>
    </xf>
    <xf numFmtId="0" fontId="0" fillId="2" borderId="1" xfId="0" applyFont="1" applyFill="1" applyBorder="1" applyAlignment="1">
      <alignment horizontal="center"/>
    </xf>
    <xf numFmtId="0" fontId="45" fillId="2" borderId="0" xfId="0" applyFont="1" applyFill="1" applyBorder="1" applyAlignment="1">
      <alignment vertical="top"/>
    </xf>
    <xf numFmtId="0" fontId="45" fillId="2" borderId="0" xfId="0" applyFont="1" applyFill="1" applyBorder="1" applyAlignment="1"/>
    <xf numFmtId="0" fontId="46" fillId="2" borderId="0" xfId="0" applyFont="1" applyFill="1" applyBorder="1" applyAlignment="1">
      <alignment horizontal="right"/>
    </xf>
    <xf numFmtId="0" fontId="45" fillId="2" borderId="0" xfId="0" applyFont="1" applyFill="1" applyBorder="1" applyAlignment="1">
      <alignment vertical="center"/>
    </xf>
    <xf numFmtId="0" fontId="17" fillId="2" borderId="0" xfId="0" applyFont="1" applyFill="1" applyBorder="1" applyAlignment="1">
      <alignment horizontal="right" vertical="center" wrapText="1"/>
    </xf>
    <xf numFmtId="0" fontId="0" fillId="2" borderId="11" xfId="0" applyFont="1" applyFill="1" applyBorder="1" applyAlignment="1">
      <alignment horizontal="center" vertical="center"/>
    </xf>
    <xf numFmtId="0" fontId="0" fillId="2" borderId="0" xfId="0" applyFont="1" applyFill="1" applyAlignment="1">
      <alignment horizontal="center" vertical="center"/>
    </xf>
    <xf numFmtId="0" fontId="0" fillId="0" borderId="0" xfId="0" applyFont="1" applyAlignment="1">
      <alignment horizontal="center" vertical="center"/>
    </xf>
    <xf numFmtId="0" fontId="17" fillId="2" borderId="0" xfId="0" applyFont="1" applyFill="1" applyBorder="1" applyAlignment="1">
      <alignment horizontal="center" vertical="center" wrapText="1"/>
    </xf>
    <xf numFmtId="0" fontId="17" fillId="2" borderId="0" xfId="0" applyFont="1" applyFill="1" applyBorder="1" applyAlignment="1"/>
    <xf numFmtId="0" fontId="19" fillId="2" borderId="11" xfId="0" applyFont="1" applyFill="1" applyBorder="1" applyAlignment="1">
      <alignment vertical="center"/>
    </xf>
    <xf numFmtId="0" fontId="47" fillId="2" borderId="10" xfId="0" applyFont="1" applyFill="1" applyBorder="1" applyAlignment="1">
      <alignment horizontal="center" vertical="center"/>
    </xf>
    <xf numFmtId="44" fontId="17" fillId="2" borderId="1" xfId="0" applyNumberFormat="1" applyFont="1" applyFill="1" applyBorder="1" applyAlignment="1">
      <alignment vertical="center"/>
    </xf>
    <xf numFmtId="0" fontId="17" fillId="2" borderId="1" xfId="0" applyFont="1" applyFill="1" applyBorder="1" applyAlignment="1">
      <alignment vertical="center"/>
    </xf>
    <xf numFmtId="44" fontId="17" fillId="2" borderId="7" xfId="0" applyNumberFormat="1" applyFont="1" applyFill="1" applyBorder="1" applyAlignment="1">
      <alignment vertical="center"/>
    </xf>
    <xf numFmtId="0" fontId="19" fillId="2" borderId="0" xfId="0" applyFont="1" applyFill="1" applyAlignment="1">
      <alignment vertical="center"/>
    </xf>
    <xf numFmtId="0" fontId="19" fillId="0" borderId="0" xfId="0" applyFont="1" applyAlignment="1">
      <alignment vertical="center"/>
    </xf>
    <xf numFmtId="0" fontId="21" fillId="2" borderId="11" xfId="0" applyFont="1" applyFill="1" applyBorder="1" applyAlignment="1">
      <alignment textRotation="255"/>
    </xf>
    <xf numFmtId="0" fontId="32" fillId="2" borderId="0" xfId="0" applyFont="1" applyFill="1" applyAlignment="1"/>
    <xf numFmtId="0" fontId="32" fillId="0" borderId="0" xfId="0" applyFont="1" applyAlignment="1"/>
    <xf numFmtId="0" fontId="14" fillId="2" borderId="12" xfId="0" applyFont="1" applyFill="1" applyBorder="1" applyAlignment="1">
      <alignment horizontal="center" vertical="center" wrapText="1"/>
    </xf>
    <xf numFmtId="0" fontId="48" fillId="2" borderId="0" xfId="0" applyFont="1" applyFill="1" applyBorder="1" applyAlignment="1">
      <alignment horizontal="center" vertical="center" wrapText="1"/>
    </xf>
    <xf numFmtId="0" fontId="48" fillId="2" borderId="0"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12" xfId="0" applyFont="1" applyFill="1" applyBorder="1" applyAlignment="1">
      <alignment horizontal="center" vertical="center"/>
    </xf>
    <xf numFmtId="164" fontId="49" fillId="5" borderId="0" xfId="1" applyNumberFormat="1" applyFont="1" applyFill="1" applyBorder="1" applyAlignment="1">
      <alignment horizontal="center" vertical="center"/>
    </xf>
    <xf numFmtId="1" fontId="14" fillId="2" borderId="0" xfId="0" applyNumberFormat="1" applyFont="1" applyFill="1" applyBorder="1" applyAlignment="1">
      <alignment horizontal="center" vertical="center"/>
    </xf>
    <xf numFmtId="0" fontId="14" fillId="2" borderId="0" xfId="0" applyFont="1" applyFill="1" applyBorder="1" applyAlignment="1">
      <alignment vertical="center" wrapText="1"/>
    </xf>
    <xf numFmtId="0" fontId="17" fillId="2" borderId="1" xfId="0" applyFont="1" applyFill="1" applyBorder="1" applyAlignment="1">
      <alignment vertical="center" wrapText="1"/>
    </xf>
    <xf numFmtId="44" fontId="17" fillId="2" borderId="1" xfId="0" applyNumberFormat="1" applyFont="1" applyFill="1" applyBorder="1" applyAlignment="1">
      <alignment vertical="center" wrapText="1"/>
    </xf>
    <xf numFmtId="164" fontId="50" fillId="2" borderId="1" xfId="0" applyNumberFormat="1" applyFont="1" applyFill="1" applyBorder="1" applyAlignment="1">
      <alignment horizontal="center" vertical="center" wrapText="1"/>
    </xf>
    <xf numFmtId="164" fontId="14" fillId="2" borderId="0" xfId="1" applyNumberFormat="1" applyFont="1" applyFill="1" applyBorder="1" applyAlignment="1">
      <alignment horizontal="center" vertical="center"/>
    </xf>
    <xf numFmtId="0" fontId="48" fillId="2" borderId="0" xfId="0" applyFont="1" applyFill="1" applyBorder="1" applyAlignment="1">
      <alignment horizontal="left" vertical="center" wrapText="1"/>
    </xf>
    <xf numFmtId="44" fontId="17" fillId="2" borderId="12" xfId="0" applyNumberFormat="1" applyFont="1" applyFill="1" applyBorder="1" applyAlignment="1">
      <alignment vertical="center"/>
    </xf>
    <xf numFmtId="0" fontId="18" fillId="0" borderId="11" xfId="0" applyFont="1" applyFill="1" applyBorder="1" applyAlignment="1">
      <alignment horizontal="right" vertical="center"/>
    </xf>
    <xf numFmtId="0" fontId="52" fillId="0" borderId="0" xfId="0" applyFont="1" applyAlignment="1">
      <alignment horizontal="right" vertical="top" wrapText="1"/>
    </xf>
    <xf numFmtId="0" fontId="1" fillId="0" borderId="0" xfId="0" applyFont="1" applyAlignment="1">
      <alignment horizontal="right" vertical="top"/>
    </xf>
    <xf numFmtId="0" fontId="10" fillId="0" borderId="0" xfId="0" applyFont="1" applyAlignment="1">
      <alignment horizontal="left" vertical="top" wrapText="1"/>
    </xf>
    <xf numFmtId="0" fontId="10" fillId="0" borderId="0" xfId="0" applyFont="1" applyAlignment="1">
      <alignment vertical="top" wrapText="1"/>
    </xf>
    <xf numFmtId="0" fontId="22" fillId="2" borderId="25" xfId="0" applyFont="1" applyFill="1" applyBorder="1" applyAlignment="1">
      <alignment horizontal="left" vertical="center" wrapText="1"/>
    </xf>
    <xf numFmtId="44" fontId="30" fillId="2" borderId="25" xfId="0" applyNumberFormat="1" applyFont="1" applyFill="1" applyBorder="1" applyAlignment="1">
      <alignment vertical="center"/>
    </xf>
    <xf numFmtId="0" fontId="21" fillId="2" borderId="2" xfId="0" applyFont="1" applyFill="1" applyBorder="1" applyAlignment="1">
      <alignment horizontal="center"/>
    </xf>
    <xf numFmtId="0" fontId="21" fillId="2" borderId="10"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17" fillId="2" borderId="1" xfId="0" applyFont="1" applyFill="1" applyBorder="1" applyAlignment="1">
      <alignment horizontal="right" vertical="center" wrapText="1"/>
    </xf>
    <xf numFmtId="0" fontId="17" fillId="2" borderId="0" xfId="0" applyFont="1" applyFill="1" applyBorder="1" applyAlignment="1">
      <alignment horizontal="right" vertical="center" wrapText="1"/>
    </xf>
    <xf numFmtId="0" fontId="2" fillId="2" borderId="0" xfId="0" applyFont="1" applyFill="1" applyBorder="1" applyAlignment="1">
      <alignment horizontal="left" vertical="center"/>
    </xf>
    <xf numFmtId="0" fontId="53" fillId="2" borderId="0" xfId="0" applyFont="1" applyFill="1" applyBorder="1" applyAlignment="1">
      <alignment horizontal="left"/>
    </xf>
    <xf numFmtId="0" fontId="54" fillId="2" borderId="11" xfId="0" applyFont="1" applyFill="1" applyBorder="1" applyAlignment="1">
      <alignment horizontal="right"/>
    </xf>
    <xf numFmtId="0" fontId="6" fillId="4" borderId="0" xfId="0" applyFont="1" applyFill="1" applyBorder="1" applyAlignment="1">
      <alignment vertical="center" wrapText="1"/>
    </xf>
    <xf numFmtId="0" fontId="31" fillId="4" borderId="0" xfId="0" applyFont="1" applyFill="1" applyBorder="1" applyAlignment="1">
      <alignment vertical="center" wrapText="1"/>
    </xf>
    <xf numFmtId="0" fontId="55" fillId="4" borderId="0" xfId="0" applyFont="1" applyFill="1" applyBorder="1"/>
    <xf numFmtId="0" fontId="31" fillId="4" borderId="0" xfId="0" applyFont="1" applyFill="1" applyBorder="1" applyAlignment="1">
      <alignment horizontal="center"/>
    </xf>
    <xf numFmtId="0" fontId="31" fillId="4" borderId="0" xfId="0" applyFont="1" applyFill="1" applyBorder="1" applyAlignment="1"/>
    <xf numFmtId="0" fontId="56" fillId="2" borderId="11" xfId="0" applyFont="1" applyFill="1" applyBorder="1" applyAlignment="1">
      <alignment textRotation="255"/>
    </xf>
    <xf numFmtId="0" fontId="57" fillId="4" borderId="0" xfId="0" applyFont="1" applyFill="1" applyBorder="1" applyAlignment="1">
      <alignment horizontal="left" vertical="center" wrapText="1"/>
    </xf>
    <xf numFmtId="0" fontId="58" fillId="4" borderId="0" xfId="0" applyFont="1" applyFill="1" applyBorder="1" applyAlignment="1">
      <alignment horizontal="center" vertical="center" wrapText="1"/>
    </xf>
    <xf numFmtId="0" fontId="58" fillId="4" borderId="0" xfId="0" applyFont="1" applyFill="1" applyBorder="1" applyAlignment="1">
      <alignment horizontal="left" vertical="center" wrapText="1"/>
    </xf>
    <xf numFmtId="0" fontId="58" fillId="4" borderId="0" xfId="0" applyFont="1" applyFill="1" applyBorder="1" applyAlignment="1">
      <alignment vertical="center" wrapText="1"/>
    </xf>
    <xf numFmtId="0" fontId="58" fillId="2" borderId="0" xfId="0" applyFont="1" applyFill="1" applyAlignment="1"/>
    <xf numFmtId="0" fontId="58" fillId="0" borderId="0" xfId="0" applyFont="1" applyAlignment="1"/>
    <xf numFmtId="0" fontId="56" fillId="4" borderId="11" xfId="0" applyFont="1" applyFill="1" applyBorder="1" applyAlignment="1">
      <alignment horizontal="center" vertical="center" textRotation="255"/>
    </xf>
    <xf numFmtId="0" fontId="3" fillId="4" borderId="11" xfId="0" applyFont="1" applyFill="1" applyBorder="1" applyAlignment="1">
      <alignment horizontal="center" vertical="center"/>
    </xf>
    <xf numFmtId="0" fontId="13" fillId="4" borderId="11" xfId="0" applyFont="1" applyFill="1" applyBorder="1" applyAlignment="1"/>
    <xf numFmtId="44" fontId="42" fillId="4" borderId="10" xfId="0" applyNumberFormat="1" applyFont="1" applyFill="1" applyBorder="1" applyAlignment="1">
      <alignment vertical="center"/>
    </xf>
    <xf numFmtId="0" fontId="33" fillId="4" borderId="11" xfId="0" applyFont="1" applyFill="1" applyBorder="1" applyAlignment="1">
      <alignment horizontal="center" vertical="center"/>
    </xf>
    <xf numFmtId="0" fontId="33" fillId="4" borderId="0"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10" xfId="0" applyFont="1" applyFill="1" applyBorder="1" applyAlignment="1">
      <alignment horizontal="center" vertical="center"/>
    </xf>
    <xf numFmtId="0" fontId="21" fillId="2" borderId="0" xfId="0" applyFont="1" applyFill="1" applyBorder="1" applyAlignment="1">
      <alignment horizontal="center" wrapText="1"/>
    </xf>
    <xf numFmtId="0" fontId="23" fillId="2" borderId="4" xfId="0" applyFont="1" applyFill="1" applyBorder="1" applyAlignment="1">
      <alignment horizontal="center" vertical="center" wrapText="1"/>
    </xf>
    <xf numFmtId="0" fontId="23" fillId="2" borderId="2" xfId="0" applyFont="1" applyFill="1" applyBorder="1" applyAlignment="1">
      <alignment horizontal="center" vertical="center"/>
    </xf>
    <xf numFmtId="0" fontId="23" fillId="2" borderId="2" xfId="0" applyFont="1" applyFill="1" applyBorder="1" applyAlignment="1">
      <alignment horizontal="center" vertical="center" wrapText="1"/>
    </xf>
    <xf numFmtId="0" fontId="21" fillId="2" borderId="2" xfId="0" applyFont="1" applyFill="1" applyBorder="1" applyAlignment="1">
      <alignment horizontal="center" wrapText="1"/>
    </xf>
    <xf numFmtId="0" fontId="21" fillId="2" borderId="5" xfId="0" applyFont="1" applyFill="1" applyBorder="1" applyAlignment="1">
      <alignment horizontal="center" wrapText="1"/>
    </xf>
    <xf numFmtId="0" fontId="10" fillId="0" borderId="0" xfId="0" applyFont="1" applyAlignment="1">
      <alignment horizontal="left" vertical="center" wrapText="1" indent="1"/>
    </xf>
    <xf numFmtId="0" fontId="22" fillId="2" borderId="17" xfId="0" applyFont="1" applyFill="1" applyBorder="1" applyAlignment="1">
      <alignment horizontal="left" vertical="center" wrapText="1"/>
    </xf>
    <xf numFmtId="0" fontId="22" fillId="2" borderId="24"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16" fillId="2" borderId="0"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36" fillId="2" borderId="17" xfId="0" applyFont="1" applyFill="1" applyBorder="1" applyAlignment="1">
      <alignment horizontal="left" vertical="center" wrapText="1"/>
    </xf>
    <xf numFmtId="0" fontId="36" fillId="2" borderId="24" xfId="0" applyFont="1" applyFill="1" applyBorder="1" applyAlignment="1">
      <alignment horizontal="left" vertical="center" wrapText="1"/>
    </xf>
    <xf numFmtId="0" fontId="15"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4" fillId="2" borderId="0" xfId="0" applyFont="1" applyFill="1" applyBorder="1" applyAlignment="1">
      <alignment horizontal="center" wrapText="1"/>
    </xf>
    <xf numFmtId="0" fontId="5" fillId="2" borderId="0" xfId="0" applyFont="1" applyFill="1" applyBorder="1" applyAlignment="1">
      <alignment horizontal="center" wrapText="1"/>
    </xf>
    <xf numFmtId="0" fontId="8" fillId="2"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5" fillId="0" borderId="9" xfId="0" applyFont="1" applyBorder="1" applyAlignment="1">
      <alignment horizontal="left" vertical="center"/>
    </xf>
    <xf numFmtId="0" fontId="22" fillId="2" borderId="25" xfId="0" applyFont="1" applyFill="1" applyBorder="1" applyAlignment="1">
      <alignment horizontal="left" vertical="center" wrapText="1"/>
    </xf>
    <xf numFmtId="0" fontId="25" fillId="0" borderId="1" xfId="0" applyFont="1" applyBorder="1" applyAlignment="1">
      <alignment horizontal="left" vertical="top"/>
    </xf>
    <xf numFmtId="0" fontId="27" fillId="0" borderId="1" xfId="0" applyFont="1" applyBorder="1" applyAlignment="1">
      <alignment horizontal="left" vertical="center"/>
    </xf>
    <xf numFmtId="0" fontId="29" fillId="0" borderId="1" xfId="0" applyFont="1" applyBorder="1" applyAlignment="1">
      <alignment horizontal="left"/>
    </xf>
    <xf numFmtId="14" fontId="7" fillId="2" borderId="1" xfId="0" applyNumberFormat="1" applyFont="1" applyFill="1" applyBorder="1" applyAlignment="1">
      <alignment horizontal="left" vertical="center"/>
    </xf>
    <xf numFmtId="0" fontId="45" fillId="2" borderId="0" xfId="0" applyFont="1" applyFill="1" applyBorder="1" applyAlignment="1">
      <alignment horizontal="left" vertical="center"/>
    </xf>
    <xf numFmtId="0" fontId="46" fillId="2" borderId="0" xfId="0" applyFont="1" applyFill="1" applyBorder="1" applyAlignment="1">
      <alignment horizontal="right" vertical="center"/>
    </xf>
    <xf numFmtId="0" fontId="8" fillId="3" borderId="0" xfId="0" applyFont="1" applyFill="1" applyBorder="1" applyAlignment="1">
      <alignment horizontal="center" vertical="center"/>
    </xf>
    <xf numFmtId="0" fontId="17" fillId="2" borderId="1" xfId="0" applyFont="1" applyFill="1" applyBorder="1" applyAlignment="1">
      <alignment horizontal="right" vertical="center" wrapText="1"/>
    </xf>
    <xf numFmtId="0" fontId="53" fillId="2" borderId="29" xfId="0" applyFont="1" applyFill="1" applyBorder="1" applyAlignment="1">
      <alignment horizontal="left"/>
    </xf>
    <xf numFmtId="0" fontId="2" fillId="2" borderId="29" xfId="0" applyFont="1" applyFill="1" applyBorder="1" applyAlignment="1">
      <alignment horizontal="left" vertical="center"/>
    </xf>
    <xf numFmtId="14" fontId="2" fillId="2" borderId="29" xfId="0" applyNumberFormat="1" applyFont="1" applyFill="1" applyBorder="1" applyAlignment="1">
      <alignment horizontal="left" vertical="top"/>
    </xf>
    <xf numFmtId="0" fontId="21" fillId="0" borderId="0" xfId="0" applyFont="1" applyFill="1" applyAlignment="1">
      <alignment horizontal="center" vertical="top" wrapText="1"/>
    </xf>
    <xf numFmtId="0" fontId="31" fillId="4" borderId="0" xfId="0" applyFont="1" applyFill="1" applyBorder="1" applyAlignment="1">
      <alignment horizontal="center" vertical="center" wrapText="1"/>
    </xf>
    <xf numFmtId="165" fontId="40" fillId="2" borderId="0" xfId="0" applyNumberFormat="1" applyFont="1" applyFill="1" applyBorder="1" applyAlignment="1">
      <alignment horizontal="left" vertical="center"/>
    </xf>
    <xf numFmtId="0" fontId="17" fillId="2" borderId="0" xfId="0" applyFont="1" applyFill="1" applyBorder="1" applyAlignment="1">
      <alignment horizontal="right" vertical="center" wrapText="1"/>
    </xf>
    <xf numFmtId="0" fontId="14" fillId="2" borderId="2" xfId="0" applyFont="1" applyFill="1" applyBorder="1" applyAlignment="1">
      <alignment horizontal="left" vertical="top" wrapText="1"/>
    </xf>
    <xf numFmtId="0" fontId="14" fillId="2" borderId="5"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12" xfId="0" applyFont="1" applyFill="1" applyBorder="1" applyAlignment="1">
      <alignment horizontal="left" vertical="top" wrapText="1"/>
    </xf>
    <xf numFmtId="0" fontId="59" fillId="2" borderId="0" xfId="0" applyFont="1" applyFill="1" applyBorder="1" applyAlignment="1">
      <alignment horizontal="center" vertical="top" wrapText="1"/>
    </xf>
    <xf numFmtId="0" fontId="31" fillId="4" borderId="12" xfId="0" applyFont="1" applyFill="1" applyBorder="1" applyAlignment="1">
      <alignment horizontal="center" vertical="center" wrapText="1"/>
    </xf>
    <xf numFmtId="0" fontId="14" fillId="2" borderId="0" xfId="0" applyFont="1" applyFill="1" applyBorder="1" applyAlignment="1">
      <alignment horizontal="left" vertical="center" wrapText="1"/>
    </xf>
    <xf numFmtId="0" fontId="31" fillId="4" borderId="0" xfId="0" applyFont="1" applyFill="1" applyBorder="1" applyAlignment="1">
      <alignment horizontal="center" wrapText="1"/>
    </xf>
    <xf numFmtId="0" fontId="31" fillId="4" borderId="12" xfId="0" applyFont="1" applyFill="1" applyBorder="1" applyAlignment="1">
      <alignment horizontal="center" wrapText="1"/>
    </xf>
    <xf numFmtId="0" fontId="14" fillId="2" borderId="0" xfId="0" applyFont="1" applyFill="1" applyBorder="1" applyAlignment="1">
      <alignment horizontal="center" vertical="center" wrapText="1"/>
    </xf>
    <xf numFmtId="44" fontId="17" fillId="2" borderId="0" xfId="0" applyNumberFormat="1" applyFont="1" applyFill="1" applyBorder="1" applyAlignment="1">
      <alignment horizontal="right" vertical="center"/>
    </xf>
    <xf numFmtId="44" fontId="17" fillId="2" borderId="1" xfId="0" applyNumberFormat="1" applyFont="1" applyFill="1" applyBorder="1" applyAlignment="1">
      <alignment horizontal="center" vertical="center" wrapText="1"/>
    </xf>
    <xf numFmtId="14" fontId="2" fillId="2" borderId="0" xfId="0" applyNumberFormat="1" applyFont="1" applyFill="1" applyBorder="1" applyAlignment="1">
      <alignment horizontal="left" vertical="center"/>
    </xf>
    <xf numFmtId="0" fontId="33" fillId="4" borderId="0"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22" fillId="2" borderId="2" xfId="0" applyFont="1" applyFill="1" applyBorder="1" applyAlignment="1">
      <alignment horizontal="left" vertical="top"/>
    </xf>
    <xf numFmtId="0" fontId="15" fillId="2" borderId="1" xfId="0" applyFont="1" applyFill="1" applyBorder="1" applyAlignment="1">
      <alignment horizontal="left"/>
    </xf>
    <xf numFmtId="0" fontId="22" fillId="2" borderId="0" xfId="0" applyFont="1" applyFill="1" applyBorder="1" applyAlignment="1">
      <alignment horizontal="left" vertical="top"/>
    </xf>
    <xf numFmtId="44" fontId="17" fillId="2" borderId="14" xfId="0" applyNumberFormat="1" applyFont="1" applyFill="1" applyBorder="1" applyAlignment="1">
      <alignment horizontal="center" vertical="center"/>
    </xf>
    <xf numFmtId="44" fontId="17" fillId="2" borderId="15" xfId="0" applyNumberFormat="1" applyFont="1" applyFill="1" applyBorder="1" applyAlignment="1">
      <alignment horizontal="center" vertical="center"/>
    </xf>
    <xf numFmtId="0" fontId="43" fillId="2" borderId="22" xfId="0" applyFont="1" applyFill="1" applyBorder="1" applyAlignment="1">
      <alignment horizontal="right" vertical="center" wrapText="1"/>
    </xf>
    <xf numFmtId="0" fontId="43" fillId="2" borderId="23" xfId="0" applyFont="1" applyFill="1" applyBorder="1" applyAlignment="1">
      <alignment horizontal="right" vertical="center" wrapText="1"/>
    </xf>
    <xf numFmtId="0" fontId="43" fillId="2" borderId="18" xfId="0" applyFont="1" applyFill="1" applyBorder="1" applyAlignment="1">
      <alignment horizontal="right" vertical="center" wrapText="1"/>
    </xf>
    <xf numFmtId="0" fontId="43" fillId="2" borderId="19" xfId="0" applyFont="1" applyFill="1" applyBorder="1" applyAlignment="1">
      <alignment horizontal="right" vertical="center" wrapText="1"/>
    </xf>
    <xf numFmtId="0" fontId="22" fillId="0" borderId="0" xfId="0" applyFont="1" applyFill="1" applyBorder="1" applyAlignment="1">
      <alignment horizontal="left" vertical="center"/>
    </xf>
    <xf numFmtId="44" fontId="17" fillId="2" borderId="3" xfId="0" applyNumberFormat="1" applyFont="1" applyFill="1" applyBorder="1" applyAlignment="1">
      <alignment horizontal="center" vertical="center"/>
    </xf>
    <xf numFmtId="44" fontId="17" fillId="2" borderId="28" xfId="0" applyNumberFormat="1" applyFont="1" applyFill="1" applyBorder="1" applyAlignment="1">
      <alignment horizontal="center" vertical="center"/>
    </xf>
    <xf numFmtId="44" fontId="17" fillId="2" borderId="19" xfId="0" applyNumberFormat="1" applyFont="1" applyFill="1" applyBorder="1" applyAlignment="1">
      <alignment horizontal="center" vertical="center"/>
    </xf>
    <xf numFmtId="44" fontId="17" fillId="2" borderId="21" xfId="0" applyNumberFormat="1" applyFont="1" applyFill="1" applyBorder="1" applyAlignment="1">
      <alignment horizontal="center" vertical="center"/>
    </xf>
    <xf numFmtId="44" fontId="17" fillId="2" borderId="18" xfId="0" applyNumberFormat="1" applyFont="1" applyFill="1" applyBorder="1" applyAlignment="1">
      <alignment horizontal="center" vertical="center"/>
    </xf>
    <xf numFmtId="0" fontId="15" fillId="2" borderId="1" xfId="0" applyFont="1" applyFill="1" applyBorder="1" applyAlignment="1">
      <alignment horizontal="left" indent="1"/>
    </xf>
    <xf numFmtId="44" fontId="17" fillId="2" borderId="20" xfId="0" applyNumberFormat="1" applyFont="1" applyFill="1" applyBorder="1" applyAlignment="1">
      <alignment horizontal="center" vertical="center"/>
    </xf>
    <xf numFmtId="0" fontId="17" fillId="2" borderId="26" xfId="0" applyFont="1" applyFill="1" applyBorder="1" applyAlignment="1">
      <alignment horizontal="right" vertical="center"/>
    </xf>
    <xf numFmtId="0" fontId="17" fillId="2" borderId="27" xfId="0" applyFont="1" applyFill="1" applyBorder="1" applyAlignment="1">
      <alignment horizontal="right" vertical="center"/>
    </xf>
    <xf numFmtId="0" fontId="17" fillId="2" borderId="10" xfId="0" applyFont="1" applyFill="1" applyBorder="1" applyAlignment="1">
      <alignment horizontal="right" vertical="center"/>
    </xf>
    <xf numFmtId="0" fontId="17" fillId="2" borderId="7" xfId="0" applyFont="1" applyFill="1" applyBorder="1" applyAlignment="1">
      <alignment horizontal="right" vertical="center"/>
    </xf>
    <xf numFmtId="0" fontId="33" fillId="6" borderId="10" xfId="0" applyFont="1" applyFill="1" applyBorder="1" applyAlignment="1">
      <alignment horizontal="center" vertical="center" wrapText="1"/>
    </xf>
    <xf numFmtId="0" fontId="33" fillId="6" borderId="7" xfId="0" applyFont="1" applyFill="1" applyBorder="1" applyAlignment="1">
      <alignment horizontal="center" vertical="center" wrapText="1"/>
    </xf>
    <xf numFmtId="14" fontId="15" fillId="2" borderId="1" xfId="0" applyNumberFormat="1" applyFont="1" applyFill="1" applyBorder="1" applyAlignment="1">
      <alignment horizontal="left"/>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8D0C5-B00E-471F-A945-52EEA3B187C9}">
  <dimension ref="A1:B16"/>
  <sheetViews>
    <sheetView showGridLines="0" tabSelected="1" view="pageLayout" zoomScaleNormal="100" workbookViewId="0">
      <selection activeCell="B20" sqref="B20"/>
    </sheetView>
  </sheetViews>
  <sheetFormatPr defaultRowHeight="14.25" x14ac:dyDescent="0.2"/>
  <cols>
    <col min="1" max="1" width="8.75" customWidth="1"/>
    <col min="2" max="2" width="88.375" customWidth="1"/>
  </cols>
  <sheetData>
    <row r="1" spans="1:2" ht="103.15" customHeight="1" x14ac:dyDescent="0.2">
      <c r="A1" s="252" t="s">
        <v>83</v>
      </c>
      <c r="B1" s="252"/>
    </row>
    <row r="2" spans="1:2" ht="38.450000000000003" customHeight="1" x14ac:dyDescent="0.2">
      <c r="A2" s="252" t="s">
        <v>55</v>
      </c>
      <c r="B2" s="252"/>
    </row>
    <row r="3" spans="1:2" ht="34.15" customHeight="1" x14ac:dyDescent="0.2">
      <c r="A3" s="212" t="s">
        <v>57</v>
      </c>
      <c r="B3" s="215" t="s">
        <v>79</v>
      </c>
    </row>
    <row r="4" spans="1:2" ht="18.600000000000001" customHeight="1" x14ac:dyDescent="0.2">
      <c r="A4" s="212" t="s">
        <v>57</v>
      </c>
      <c r="B4" s="214" t="s">
        <v>80</v>
      </c>
    </row>
    <row r="5" spans="1:2" ht="25.15" customHeight="1" x14ac:dyDescent="0.2">
      <c r="A5" s="252" t="s">
        <v>56</v>
      </c>
      <c r="B5" s="252"/>
    </row>
    <row r="6" spans="1:2" ht="45" x14ac:dyDescent="0.2">
      <c r="A6" s="213" t="s">
        <v>58</v>
      </c>
      <c r="B6" s="214" t="s">
        <v>77</v>
      </c>
    </row>
    <row r="7" spans="1:2" ht="30" x14ac:dyDescent="0.2">
      <c r="A7" s="213" t="s">
        <v>59</v>
      </c>
      <c r="B7" s="214" t="s">
        <v>76</v>
      </c>
    </row>
    <row r="8" spans="1:2" ht="45" x14ac:dyDescent="0.2">
      <c r="A8" s="213" t="s">
        <v>60</v>
      </c>
      <c r="B8" s="214" t="s">
        <v>75</v>
      </c>
    </row>
    <row r="9" spans="1:2" ht="45" x14ac:dyDescent="0.2">
      <c r="A9" s="213" t="s">
        <v>61</v>
      </c>
      <c r="B9" s="214" t="s">
        <v>74</v>
      </c>
    </row>
    <row r="10" spans="1:2" ht="60" x14ac:dyDescent="0.2">
      <c r="A10" s="213" t="s">
        <v>62</v>
      </c>
      <c r="B10" s="214" t="s">
        <v>73</v>
      </c>
    </row>
    <row r="11" spans="1:2" ht="60" x14ac:dyDescent="0.2">
      <c r="A11" s="213" t="s">
        <v>63</v>
      </c>
      <c r="B11" s="214" t="s">
        <v>72</v>
      </c>
    </row>
    <row r="12" spans="1:2" ht="75" x14ac:dyDescent="0.2">
      <c r="A12" s="213" t="s">
        <v>64</v>
      </c>
      <c r="B12" s="214" t="s">
        <v>71</v>
      </c>
    </row>
    <row r="13" spans="1:2" ht="90" x14ac:dyDescent="0.2">
      <c r="A13" s="213" t="s">
        <v>65</v>
      </c>
      <c r="B13" s="214" t="s">
        <v>84</v>
      </c>
    </row>
    <row r="14" spans="1:2" ht="90" x14ac:dyDescent="0.2">
      <c r="A14" s="213" t="s">
        <v>66</v>
      </c>
      <c r="B14" s="214" t="s">
        <v>70</v>
      </c>
    </row>
    <row r="15" spans="1:2" ht="45" x14ac:dyDescent="0.2">
      <c r="A15" s="213" t="s">
        <v>67</v>
      </c>
      <c r="B15" s="214" t="s">
        <v>78</v>
      </c>
    </row>
    <row r="16" spans="1:2" ht="30" x14ac:dyDescent="0.2">
      <c r="A16" s="213" t="s">
        <v>68</v>
      </c>
      <c r="B16" s="214" t="s">
        <v>69</v>
      </c>
    </row>
  </sheetData>
  <mergeCells count="3">
    <mergeCell ref="A1:B1"/>
    <mergeCell ref="A2:B2"/>
    <mergeCell ref="A5:B5"/>
  </mergeCells>
  <pageMargins left="0.7" right="0.7" top="0.75" bottom="0.75" header="0.3" footer="0.3"/>
  <pageSetup scale="82" orientation="portrait" r:id="rId1"/>
  <headerFooter>
    <oddHeader>&amp;CAttachment B. TO Financial Proposal Instructions &amp; Worksheets</oddHead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927"/>
  <sheetViews>
    <sheetView showGridLines="0" view="pageLayout" zoomScaleNormal="100" workbookViewId="0">
      <selection activeCell="C12" sqref="C12"/>
    </sheetView>
  </sheetViews>
  <sheetFormatPr defaultColWidth="12.625" defaultRowHeight="15" customHeight="1" x14ac:dyDescent="0.2"/>
  <cols>
    <col min="1" max="1" width="0.875" style="75" customWidth="1"/>
    <col min="2" max="2" width="1.25" style="36" customWidth="1"/>
    <col min="3" max="3" width="27.5" customWidth="1"/>
    <col min="4" max="4" width="0.625" customWidth="1"/>
    <col min="5" max="6" width="20.625" customWidth="1"/>
    <col min="7" max="7" width="0.75" customWidth="1"/>
    <col min="8" max="8" width="8.5" customWidth="1"/>
    <col min="9" max="9" width="0.75" customWidth="1"/>
    <col min="10" max="10" width="8.5" customWidth="1"/>
    <col min="11" max="11" width="0.75" customWidth="1"/>
    <col min="12" max="12" width="8.5" customWidth="1"/>
    <col min="13" max="13" width="1" customWidth="1"/>
    <col min="14" max="14" width="8.5" customWidth="1"/>
    <col min="15" max="15" width="0.75" customWidth="1"/>
    <col min="16" max="16" width="8.5" customWidth="1"/>
    <col min="17" max="18" width="0.875" customWidth="1"/>
    <col min="19" max="19" width="7.625" customWidth="1"/>
    <col min="20" max="20" width="45.25" bestFit="1" customWidth="1"/>
    <col min="21" max="32" width="7.625" customWidth="1"/>
  </cols>
  <sheetData>
    <row r="1" spans="1:18" s="19" customFormat="1" ht="41.25" customHeight="1" x14ac:dyDescent="0.2">
      <c r="A1" s="17"/>
      <c r="B1" s="27"/>
      <c r="C1" s="265" t="s">
        <v>13</v>
      </c>
      <c r="D1" s="265"/>
      <c r="E1" s="265"/>
      <c r="F1" s="265"/>
      <c r="G1" s="265"/>
      <c r="H1" s="265"/>
      <c r="I1" s="265"/>
      <c r="J1" s="265"/>
      <c r="K1" s="265"/>
      <c r="L1" s="265"/>
      <c r="M1" s="265"/>
      <c r="N1" s="265"/>
      <c r="O1" s="265"/>
      <c r="P1" s="265"/>
      <c r="Q1" s="21"/>
      <c r="R1" s="18"/>
    </row>
    <row r="2" spans="1:18" ht="18.75" customHeight="1" x14ac:dyDescent="0.3">
      <c r="A2" s="7"/>
      <c r="B2" s="94"/>
      <c r="C2" s="267" t="s">
        <v>0</v>
      </c>
      <c r="D2" s="268"/>
      <c r="E2" s="268"/>
      <c r="F2" s="268"/>
      <c r="G2" s="268"/>
      <c r="H2" s="268"/>
      <c r="I2" s="268"/>
      <c r="J2" s="268"/>
      <c r="K2" s="268"/>
      <c r="L2" s="268"/>
      <c r="M2" s="268"/>
      <c r="N2" s="268"/>
      <c r="O2" s="268"/>
      <c r="P2" s="268"/>
      <c r="Q2" s="22"/>
      <c r="R2" s="8"/>
    </row>
    <row r="3" spans="1:18" ht="33.75" customHeight="1" x14ac:dyDescent="0.2">
      <c r="A3" s="7"/>
      <c r="B3" s="94"/>
      <c r="C3" s="266" t="s">
        <v>14</v>
      </c>
      <c r="D3" s="266"/>
      <c r="E3" s="266"/>
      <c r="F3" s="266"/>
      <c r="G3" s="266"/>
      <c r="H3" s="266"/>
      <c r="I3" s="266"/>
      <c r="J3" s="266"/>
      <c r="K3" s="266"/>
      <c r="L3" s="266"/>
      <c r="M3" s="266"/>
      <c r="N3" s="266"/>
      <c r="O3" s="266"/>
      <c r="P3" s="266"/>
      <c r="Q3" s="23"/>
      <c r="R3" s="8"/>
    </row>
    <row r="4" spans="1:18" ht="15.75" customHeight="1" thickBot="1" x14ac:dyDescent="0.25">
      <c r="A4" s="7"/>
      <c r="B4" s="94"/>
      <c r="C4" s="266"/>
      <c r="D4" s="266"/>
      <c r="E4" s="266"/>
      <c r="F4" s="266"/>
      <c r="G4" s="266"/>
      <c r="H4" s="266"/>
      <c r="I4" s="266"/>
      <c r="J4" s="266"/>
      <c r="K4" s="266"/>
      <c r="L4" s="266"/>
      <c r="M4" s="266"/>
      <c r="N4" s="266"/>
      <c r="O4" s="266"/>
      <c r="P4" s="266"/>
      <c r="Q4" s="23"/>
      <c r="R4" s="8"/>
    </row>
    <row r="5" spans="1:18" s="6" customFormat="1" ht="11.45" customHeight="1" x14ac:dyDescent="0.25">
      <c r="A5" s="9"/>
      <c r="B5" s="94"/>
      <c r="C5" s="256" t="s">
        <v>34</v>
      </c>
      <c r="D5" s="256"/>
      <c r="E5" s="256"/>
      <c r="F5" s="256"/>
      <c r="G5" s="46"/>
      <c r="H5" s="247" t="s">
        <v>105</v>
      </c>
      <c r="I5" s="248"/>
      <c r="J5" s="249" t="s">
        <v>106</v>
      </c>
      <c r="K5" s="248"/>
      <c r="L5" s="249" t="s">
        <v>111</v>
      </c>
      <c r="M5" s="218"/>
      <c r="N5" s="250" t="s">
        <v>108</v>
      </c>
      <c r="O5" s="218"/>
      <c r="P5" s="251" t="s">
        <v>109</v>
      </c>
      <c r="Q5" s="15"/>
      <c r="R5" s="10"/>
    </row>
    <row r="6" spans="1:18" s="6" customFormat="1" ht="11.45" customHeight="1" thickBot="1" x14ac:dyDescent="0.3">
      <c r="A6" s="9"/>
      <c r="B6" s="94"/>
      <c r="C6" s="256"/>
      <c r="D6" s="256"/>
      <c r="E6" s="256"/>
      <c r="F6" s="256"/>
      <c r="G6" s="46"/>
      <c r="H6" s="101" t="s">
        <v>48</v>
      </c>
      <c r="I6" s="47"/>
      <c r="J6" s="90" t="s">
        <v>48</v>
      </c>
      <c r="K6" s="47"/>
      <c r="L6" s="90" t="s">
        <v>48</v>
      </c>
      <c r="M6" s="48"/>
      <c r="N6" s="90" t="s">
        <v>48</v>
      </c>
      <c r="O6" s="48"/>
      <c r="P6" s="92" t="s">
        <v>48</v>
      </c>
      <c r="Q6" s="15"/>
      <c r="R6" s="10"/>
    </row>
    <row r="7" spans="1:18" s="6" customFormat="1" ht="11.45" customHeight="1" x14ac:dyDescent="0.25">
      <c r="A7" s="9"/>
      <c r="B7" s="94"/>
      <c r="C7" s="257" t="s">
        <v>1</v>
      </c>
      <c r="D7" s="42"/>
      <c r="E7" s="259" t="s">
        <v>15</v>
      </c>
      <c r="F7" s="260"/>
      <c r="G7" s="46"/>
      <c r="H7" s="101" t="s">
        <v>47</v>
      </c>
      <c r="I7" s="47"/>
      <c r="J7" s="90" t="s">
        <v>47</v>
      </c>
      <c r="K7" s="47"/>
      <c r="L7" s="90" t="s">
        <v>47</v>
      </c>
      <c r="M7" s="48"/>
      <c r="N7" s="246" t="s">
        <v>47</v>
      </c>
      <c r="O7" s="48"/>
      <c r="P7" s="89" t="s">
        <v>47</v>
      </c>
      <c r="Q7" s="15"/>
      <c r="R7" s="10"/>
    </row>
    <row r="8" spans="1:18" ht="21.6" customHeight="1" thickBot="1" x14ac:dyDescent="0.35">
      <c r="A8" s="7"/>
      <c r="B8" s="94"/>
      <c r="C8" s="258"/>
      <c r="D8" s="80"/>
      <c r="E8" s="261"/>
      <c r="F8" s="262"/>
      <c r="G8" s="43"/>
      <c r="H8" s="219" t="s">
        <v>45</v>
      </c>
      <c r="I8" s="102"/>
      <c r="J8" s="88" t="s">
        <v>45</v>
      </c>
      <c r="K8" s="102"/>
      <c r="L8" s="88" t="s">
        <v>45</v>
      </c>
      <c r="M8" s="102"/>
      <c r="N8" s="88" t="s">
        <v>45</v>
      </c>
      <c r="O8" s="102"/>
      <c r="P8" s="220" t="s">
        <v>46</v>
      </c>
      <c r="Q8" s="16"/>
      <c r="R8" s="8"/>
    </row>
    <row r="9" spans="1:18" s="66" customFormat="1" ht="15.6" customHeight="1" x14ac:dyDescent="0.3">
      <c r="A9" s="7"/>
      <c r="B9" s="94"/>
      <c r="C9" s="80"/>
      <c r="D9" s="80"/>
      <c r="E9" s="80"/>
      <c r="F9" s="80"/>
      <c r="G9" s="43"/>
      <c r="H9" s="42"/>
      <c r="I9" s="93"/>
      <c r="J9" s="42"/>
      <c r="K9" s="93"/>
      <c r="L9" s="42"/>
      <c r="M9" s="93"/>
      <c r="N9" s="42"/>
      <c r="O9" s="93"/>
      <c r="P9" s="42"/>
      <c r="Q9" s="16"/>
      <c r="R9" s="8"/>
    </row>
    <row r="10" spans="1:18" s="66" customFormat="1" ht="19.149999999999999" customHeight="1" x14ac:dyDescent="0.2">
      <c r="A10" s="7"/>
      <c r="B10" s="94"/>
      <c r="C10" s="83" t="s">
        <v>89</v>
      </c>
      <c r="D10" s="51"/>
      <c r="E10" s="255" t="s">
        <v>35</v>
      </c>
      <c r="F10" s="255"/>
      <c r="G10" s="43"/>
      <c r="H10" s="91">
        <v>0</v>
      </c>
      <c r="I10" s="64">
        <v>0</v>
      </c>
      <c r="J10" s="91">
        <v>0</v>
      </c>
      <c r="K10" s="64">
        <v>0</v>
      </c>
      <c r="L10" s="91">
        <v>0</v>
      </c>
      <c r="M10" s="64">
        <v>0</v>
      </c>
      <c r="N10" s="91">
        <v>0</v>
      </c>
      <c r="O10" s="64">
        <v>0</v>
      </c>
      <c r="P10" s="91">
        <v>0</v>
      </c>
      <c r="Q10" s="16"/>
      <c r="R10" s="8"/>
    </row>
    <row r="11" spans="1:18" s="66" customFormat="1" ht="19.149999999999999" customHeight="1" x14ac:dyDescent="0.2">
      <c r="A11" s="7"/>
      <c r="B11" s="94"/>
      <c r="C11" s="83" t="s">
        <v>90</v>
      </c>
      <c r="D11" s="51"/>
      <c r="E11" s="255" t="s">
        <v>22</v>
      </c>
      <c r="F11" s="255"/>
      <c r="G11" s="43"/>
      <c r="H11" s="91">
        <v>0</v>
      </c>
      <c r="I11" s="64">
        <v>0</v>
      </c>
      <c r="J11" s="91">
        <v>0</v>
      </c>
      <c r="K11" s="64">
        <v>0</v>
      </c>
      <c r="L11" s="91">
        <v>0</v>
      </c>
      <c r="M11" s="64">
        <v>0</v>
      </c>
      <c r="N11" s="91">
        <v>0</v>
      </c>
      <c r="O11" s="64">
        <v>0</v>
      </c>
      <c r="P11" s="91">
        <v>0</v>
      </c>
      <c r="Q11" s="16"/>
      <c r="R11" s="8"/>
    </row>
    <row r="12" spans="1:18" s="66" customFormat="1" ht="19.149999999999999" customHeight="1" x14ac:dyDescent="0.2">
      <c r="A12" s="7"/>
      <c r="B12" s="94"/>
      <c r="C12" s="83" t="s">
        <v>91</v>
      </c>
      <c r="D12" s="51"/>
      <c r="E12" s="255" t="s">
        <v>40</v>
      </c>
      <c r="F12" s="255"/>
      <c r="G12" s="43"/>
      <c r="H12" s="91">
        <v>0</v>
      </c>
      <c r="I12" s="64">
        <v>0</v>
      </c>
      <c r="J12" s="91">
        <v>0</v>
      </c>
      <c r="K12" s="64">
        <v>0</v>
      </c>
      <c r="L12" s="91">
        <v>0</v>
      </c>
      <c r="M12" s="64">
        <v>0</v>
      </c>
      <c r="N12" s="91">
        <v>0</v>
      </c>
      <c r="O12" s="64">
        <v>0</v>
      </c>
      <c r="P12" s="91">
        <v>0</v>
      </c>
      <c r="Q12" s="16"/>
      <c r="R12" s="8"/>
    </row>
    <row r="13" spans="1:18" s="66" customFormat="1" ht="19.149999999999999" customHeight="1" x14ac:dyDescent="0.2">
      <c r="A13" s="7"/>
      <c r="B13" s="94"/>
      <c r="C13" s="83" t="s">
        <v>92</v>
      </c>
      <c r="D13" s="51"/>
      <c r="E13" s="255" t="s">
        <v>20</v>
      </c>
      <c r="F13" s="255"/>
      <c r="G13" s="43"/>
      <c r="H13" s="91">
        <v>0</v>
      </c>
      <c r="I13" s="64">
        <v>0</v>
      </c>
      <c r="J13" s="91">
        <v>0</v>
      </c>
      <c r="K13" s="64">
        <v>0</v>
      </c>
      <c r="L13" s="91">
        <v>0</v>
      </c>
      <c r="M13" s="64">
        <v>0</v>
      </c>
      <c r="N13" s="91">
        <v>0</v>
      </c>
      <c r="O13" s="64">
        <v>0</v>
      </c>
      <c r="P13" s="91">
        <v>0</v>
      </c>
      <c r="Q13" s="16"/>
      <c r="R13" s="8"/>
    </row>
    <row r="14" spans="1:18" s="66" customFormat="1" ht="4.9000000000000004" customHeight="1" thickBot="1" x14ac:dyDescent="0.25">
      <c r="A14" s="7"/>
      <c r="B14" s="94"/>
      <c r="C14" s="82"/>
      <c r="D14" s="51"/>
      <c r="E14" s="82"/>
      <c r="F14" s="82"/>
      <c r="G14" s="43"/>
      <c r="H14" s="100"/>
      <c r="I14" s="64"/>
      <c r="J14" s="100"/>
      <c r="K14" s="64"/>
      <c r="L14" s="100"/>
      <c r="M14" s="64"/>
      <c r="N14" s="100"/>
      <c r="O14" s="64"/>
      <c r="P14" s="100"/>
      <c r="Q14" s="16"/>
      <c r="R14" s="8"/>
    </row>
    <row r="15" spans="1:18" s="6" customFormat="1" ht="14.45" customHeight="1" x14ac:dyDescent="0.25">
      <c r="A15" s="9"/>
      <c r="B15" s="94"/>
      <c r="C15" s="256" t="s">
        <v>85</v>
      </c>
      <c r="D15" s="256"/>
      <c r="E15" s="256"/>
      <c r="F15" s="256"/>
      <c r="G15" s="46"/>
      <c r="H15" s="247" t="s">
        <v>105</v>
      </c>
      <c r="I15" s="248"/>
      <c r="J15" s="249" t="s">
        <v>106</v>
      </c>
      <c r="K15" s="248"/>
      <c r="L15" s="249" t="s">
        <v>111</v>
      </c>
      <c r="M15" s="218"/>
      <c r="N15" s="250" t="s">
        <v>108</v>
      </c>
      <c r="O15" s="218"/>
      <c r="P15" s="251" t="s">
        <v>109</v>
      </c>
      <c r="Q15" s="15"/>
      <c r="R15" s="10"/>
    </row>
    <row r="16" spans="1:18" s="6" customFormat="1" ht="14.45" customHeight="1" thickBot="1" x14ac:dyDescent="0.3">
      <c r="A16" s="9"/>
      <c r="B16" s="94"/>
      <c r="C16" s="256"/>
      <c r="D16" s="256"/>
      <c r="E16" s="256"/>
      <c r="F16" s="256"/>
      <c r="G16" s="46"/>
      <c r="H16" s="101" t="s">
        <v>48</v>
      </c>
      <c r="I16" s="47"/>
      <c r="J16" s="90" t="s">
        <v>48</v>
      </c>
      <c r="K16" s="47"/>
      <c r="L16" s="90" t="s">
        <v>48</v>
      </c>
      <c r="M16" s="48"/>
      <c r="N16" s="90" t="s">
        <v>48</v>
      </c>
      <c r="O16" s="48"/>
      <c r="P16" s="92" t="s">
        <v>48</v>
      </c>
      <c r="Q16" s="15"/>
      <c r="R16" s="10"/>
    </row>
    <row r="17" spans="1:21" s="6" customFormat="1" ht="14.45" customHeight="1" x14ac:dyDescent="0.25">
      <c r="A17" s="9"/>
      <c r="B17" s="94"/>
      <c r="C17" s="257" t="s">
        <v>1</v>
      </c>
      <c r="D17" s="42"/>
      <c r="E17" s="259" t="s">
        <v>15</v>
      </c>
      <c r="F17" s="260"/>
      <c r="G17" s="46"/>
      <c r="H17" s="101" t="s">
        <v>47</v>
      </c>
      <c r="I17" s="47"/>
      <c r="J17" s="90" t="s">
        <v>47</v>
      </c>
      <c r="K17" s="47"/>
      <c r="L17" s="90" t="s">
        <v>47</v>
      </c>
      <c r="M17" s="48"/>
      <c r="N17" s="246" t="s">
        <v>47</v>
      </c>
      <c r="O17" s="48"/>
      <c r="P17" s="89" t="s">
        <v>47</v>
      </c>
      <c r="Q17" s="15"/>
      <c r="R17" s="10"/>
    </row>
    <row r="18" spans="1:21" s="66" customFormat="1" ht="14.45" customHeight="1" thickBot="1" x14ac:dyDescent="0.35">
      <c r="A18" s="7"/>
      <c r="B18" s="94"/>
      <c r="C18" s="258"/>
      <c r="D18" s="80"/>
      <c r="E18" s="261"/>
      <c r="F18" s="262"/>
      <c r="G18" s="43"/>
      <c r="H18" s="219" t="s">
        <v>45</v>
      </c>
      <c r="I18" s="102"/>
      <c r="J18" s="88" t="s">
        <v>45</v>
      </c>
      <c r="K18" s="102"/>
      <c r="L18" s="88" t="s">
        <v>45</v>
      </c>
      <c r="M18" s="102"/>
      <c r="N18" s="88" t="s">
        <v>45</v>
      </c>
      <c r="O18" s="102"/>
      <c r="P18" s="220" t="s">
        <v>46</v>
      </c>
      <c r="Q18" s="16"/>
      <c r="R18" s="8"/>
    </row>
    <row r="19" spans="1:21" s="66" customFormat="1" ht="4.9000000000000004" customHeight="1" x14ac:dyDescent="0.3">
      <c r="A19" s="7"/>
      <c r="B19" s="94"/>
      <c r="C19" s="80"/>
      <c r="D19" s="80"/>
      <c r="E19" s="80"/>
      <c r="F19" s="80"/>
      <c r="G19" s="43"/>
      <c r="H19" s="42"/>
      <c r="I19" s="93"/>
      <c r="J19" s="42"/>
      <c r="K19" s="93"/>
      <c r="L19" s="42"/>
      <c r="M19" s="93"/>
      <c r="N19" s="42"/>
      <c r="O19" s="93"/>
      <c r="P19" s="42"/>
      <c r="Q19" s="16"/>
      <c r="R19" s="8"/>
    </row>
    <row r="20" spans="1:21" s="36" customFormat="1" ht="19.149999999999999" customHeight="1" x14ac:dyDescent="0.2">
      <c r="A20" s="41"/>
      <c r="B20" s="94"/>
      <c r="C20" s="83" t="s">
        <v>93</v>
      </c>
      <c r="D20" s="45"/>
      <c r="E20" s="255" t="s">
        <v>17</v>
      </c>
      <c r="F20" s="255"/>
      <c r="G20" s="43"/>
      <c r="H20" s="91">
        <v>0</v>
      </c>
      <c r="I20" s="64">
        <v>0</v>
      </c>
      <c r="J20" s="91">
        <v>0</v>
      </c>
      <c r="K20" s="64">
        <v>0</v>
      </c>
      <c r="L20" s="91">
        <v>0</v>
      </c>
      <c r="M20" s="64">
        <v>0</v>
      </c>
      <c r="N20" s="91">
        <v>0</v>
      </c>
      <c r="O20" s="64">
        <v>0</v>
      </c>
      <c r="P20" s="91">
        <v>0</v>
      </c>
      <c r="Q20" s="16"/>
      <c r="R20" s="8"/>
    </row>
    <row r="21" spans="1:21" ht="19.149999999999999" customHeight="1" x14ac:dyDescent="0.2">
      <c r="A21" s="7"/>
      <c r="B21" s="94"/>
      <c r="C21" s="83" t="s">
        <v>94</v>
      </c>
      <c r="D21" s="45"/>
      <c r="E21" s="253" t="s">
        <v>24</v>
      </c>
      <c r="F21" s="254"/>
      <c r="G21" s="44"/>
      <c r="H21" s="91">
        <v>0</v>
      </c>
      <c r="I21" s="64">
        <v>0</v>
      </c>
      <c r="J21" s="91">
        <v>0</v>
      </c>
      <c r="K21" s="64">
        <v>0</v>
      </c>
      <c r="L21" s="91">
        <v>0</v>
      </c>
      <c r="M21" s="64">
        <v>0</v>
      </c>
      <c r="N21" s="91">
        <v>0</v>
      </c>
      <c r="O21" s="64">
        <v>0</v>
      </c>
      <c r="P21" s="91">
        <v>0</v>
      </c>
      <c r="Q21" s="26"/>
      <c r="R21" s="8"/>
    </row>
    <row r="22" spans="1:21" ht="19.149999999999999" customHeight="1" x14ac:dyDescent="0.2">
      <c r="A22" s="7"/>
      <c r="B22" s="94"/>
      <c r="C22" s="95" t="s">
        <v>95</v>
      </c>
      <c r="D22" s="45"/>
      <c r="E22" s="263" t="s">
        <v>39</v>
      </c>
      <c r="F22" s="264"/>
      <c r="G22" s="44"/>
      <c r="H22" s="91">
        <v>0</v>
      </c>
      <c r="I22" s="64">
        <v>0</v>
      </c>
      <c r="J22" s="91">
        <v>0</v>
      </c>
      <c r="K22" s="64">
        <v>0</v>
      </c>
      <c r="L22" s="91">
        <v>0</v>
      </c>
      <c r="M22" s="64">
        <v>0</v>
      </c>
      <c r="N22" s="91">
        <v>0</v>
      </c>
      <c r="O22" s="64">
        <v>0</v>
      </c>
      <c r="P22" s="91">
        <v>0</v>
      </c>
      <c r="Q22" s="26"/>
      <c r="R22" s="8"/>
    </row>
    <row r="23" spans="1:21" ht="19.149999999999999" customHeight="1" x14ac:dyDescent="0.2">
      <c r="A23" s="7"/>
      <c r="B23" s="94"/>
      <c r="C23" s="83" t="s">
        <v>96</v>
      </c>
      <c r="D23" s="45"/>
      <c r="E23" s="253" t="s">
        <v>26</v>
      </c>
      <c r="F23" s="254"/>
      <c r="G23" s="44"/>
      <c r="H23" s="91">
        <v>0</v>
      </c>
      <c r="I23" s="64">
        <v>0</v>
      </c>
      <c r="J23" s="91">
        <v>0</v>
      </c>
      <c r="K23" s="64">
        <v>0</v>
      </c>
      <c r="L23" s="91">
        <v>0</v>
      </c>
      <c r="M23" s="64">
        <v>0</v>
      </c>
      <c r="N23" s="91">
        <v>0</v>
      </c>
      <c r="O23" s="64">
        <v>0</v>
      </c>
      <c r="P23" s="91">
        <v>0</v>
      </c>
      <c r="Q23" s="26"/>
      <c r="R23" s="8"/>
    </row>
    <row r="24" spans="1:21" ht="19.149999999999999" customHeight="1" x14ac:dyDescent="0.2">
      <c r="A24" s="7"/>
      <c r="B24" s="94"/>
      <c r="C24" s="83" t="s">
        <v>97</v>
      </c>
      <c r="D24" s="45"/>
      <c r="E24" s="253" t="s">
        <v>41</v>
      </c>
      <c r="F24" s="254"/>
      <c r="G24" s="44"/>
      <c r="H24" s="91">
        <v>0</v>
      </c>
      <c r="I24" s="64">
        <v>0</v>
      </c>
      <c r="J24" s="91">
        <v>0</v>
      </c>
      <c r="K24" s="64">
        <v>0</v>
      </c>
      <c r="L24" s="91">
        <v>0</v>
      </c>
      <c r="M24" s="64">
        <v>0</v>
      </c>
      <c r="N24" s="91">
        <v>0</v>
      </c>
      <c r="O24" s="64">
        <v>0</v>
      </c>
      <c r="P24" s="91">
        <v>0</v>
      </c>
      <c r="Q24" s="26"/>
      <c r="R24" s="8"/>
    </row>
    <row r="25" spans="1:21" ht="19.149999999999999" customHeight="1" x14ac:dyDescent="0.2">
      <c r="A25" s="7"/>
      <c r="B25" s="94"/>
      <c r="C25" s="83" t="s">
        <v>98</v>
      </c>
      <c r="D25" s="45"/>
      <c r="E25" s="253" t="s">
        <v>23</v>
      </c>
      <c r="F25" s="254"/>
      <c r="G25" s="44"/>
      <c r="H25" s="91">
        <v>0</v>
      </c>
      <c r="I25" s="64">
        <v>0</v>
      </c>
      <c r="J25" s="91">
        <v>0</v>
      </c>
      <c r="K25" s="64">
        <v>0</v>
      </c>
      <c r="L25" s="91">
        <v>0</v>
      </c>
      <c r="M25" s="64">
        <v>0</v>
      </c>
      <c r="N25" s="91">
        <v>0</v>
      </c>
      <c r="O25" s="64">
        <v>0</v>
      </c>
      <c r="P25" s="91">
        <v>0</v>
      </c>
      <c r="Q25" s="26"/>
      <c r="R25" s="8"/>
    </row>
    <row r="26" spans="1:21" ht="19.149999999999999" customHeight="1" x14ac:dyDescent="0.2">
      <c r="A26" s="7"/>
      <c r="B26" s="94"/>
      <c r="C26" s="83" t="s">
        <v>99</v>
      </c>
      <c r="D26" s="45"/>
      <c r="E26" s="253" t="s">
        <v>18</v>
      </c>
      <c r="F26" s="254"/>
      <c r="G26" s="44"/>
      <c r="H26" s="91">
        <v>0</v>
      </c>
      <c r="I26" s="64">
        <v>0</v>
      </c>
      <c r="J26" s="91">
        <v>0</v>
      </c>
      <c r="K26" s="64">
        <v>0</v>
      </c>
      <c r="L26" s="91">
        <v>0</v>
      </c>
      <c r="M26" s="64">
        <v>0</v>
      </c>
      <c r="N26" s="91">
        <v>0</v>
      </c>
      <c r="O26" s="64">
        <v>0</v>
      </c>
      <c r="P26" s="91">
        <v>0</v>
      </c>
      <c r="Q26" s="26"/>
      <c r="R26" s="8"/>
    </row>
    <row r="27" spans="1:21" s="36" customFormat="1" ht="19.149999999999999" customHeight="1" x14ac:dyDescent="0.2">
      <c r="A27" s="7"/>
      <c r="B27" s="94"/>
      <c r="C27" s="83" t="s">
        <v>100</v>
      </c>
      <c r="D27" s="45"/>
      <c r="E27" s="253" t="s">
        <v>25</v>
      </c>
      <c r="F27" s="254"/>
      <c r="G27" s="44"/>
      <c r="H27" s="91">
        <v>0</v>
      </c>
      <c r="I27" s="64">
        <v>0</v>
      </c>
      <c r="J27" s="91">
        <v>0</v>
      </c>
      <c r="K27" s="64">
        <v>0</v>
      </c>
      <c r="L27" s="91">
        <v>0</v>
      </c>
      <c r="M27" s="64">
        <v>0</v>
      </c>
      <c r="N27" s="91">
        <v>0</v>
      </c>
      <c r="O27" s="64">
        <v>0</v>
      </c>
      <c r="P27" s="91">
        <v>0</v>
      </c>
      <c r="Q27" s="26"/>
      <c r="R27" s="8"/>
    </row>
    <row r="28" spans="1:21" s="66" customFormat="1" ht="19.149999999999999" customHeight="1" x14ac:dyDescent="0.2">
      <c r="A28" s="7"/>
      <c r="B28" s="94"/>
      <c r="C28" s="83" t="s">
        <v>101</v>
      </c>
      <c r="D28" s="45"/>
      <c r="E28" s="253" t="s">
        <v>21</v>
      </c>
      <c r="F28" s="254"/>
      <c r="G28" s="44"/>
      <c r="H28" s="91">
        <v>0</v>
      </c>
      <c r="I28" s="64">
        <v>0</v>
      </c>
      <c r="J28" s="91">
        <v>0</v>
      </c>
      <c r="K28" s="64">
        <v>0</v>
      </c>
      <c r="L28" s="91">
        <v>0</v>
      </c>
      <c r="M28" s="64">
        <v>0</v>
      </c>
      <c r="N28" s="91">
        <v>0</v>
      </c>
      <c r="O28" s="64">
        <v>0</v>
      </c>
      <c r="P28" s="91">
        <v>0</v>
      </c>
      <c r="Q28" s="26"/>
      <c r="R28" s="8"/>
    </row>
    <row r="29" spans="1:21" ht="19.149999999999999" customHeight="1" x14ac:dyDescent="0.2">
      <c r="A29" s="7"/>
      <c r="B29" s="94"/>
      <c r="C29" s="83" t="s">
        <v>102</v>
      </c>
      <c r="D29" s="45"/>
      <c r="E29" s="253" t="s">
        <v>54</v>
      </c>
      <c r="F29" s="254"/>
      <c r="G29" s="44"/>
      <c r="H29" s="91">
        <v>0</v>
      </c>
      <c r="I29" s="64">
        <v>0</v>
      </c>
      <c r="J29" s="91">
        <v>0</v>
      </c>
      <c r="K29" s="64">
        <v>0</v>
      </c>
      <c r="L29" s="91">
        <v>0</v>
      </c>
      <c r="M29" s="64">
        <v>0</v>
      </c>
      <c r="N29" s="91">
        <v>0</v>
      </c>
      <c r="O29" s="64">
        <v>0</v>
      </c>
      <c r="P29" s="91">
        <v>0</v>
      </c>
      <c r="Q29" s="26"/>
      <c r="R29" s="8"/>
      <c r="U29" s="36"/>
    </row>
    <row r="30" spans="1:21" s="66" customFormat="1" ht="19.149999999999999" customHeight="1" x14ac:dyDescent="0.2">
      <c r="A30" s="7"/>
      <c r="B30" s="94"/>
      <c r="C30" s="83" t="s">
        <v>103</v>
      </c>
      <c r="D30" s="45"/>
      <c r="E30" s="255" t="s">
        <v>19</v>
      </c>
      <c r="F30" s="255"/>
      <c r="G30" s="44"/>
      <c r="H30" s="91">
        <v>0</v>
      </c>
      <c r="I30" s="64">
        <v>0</v>
      </c>
      <c r="J30" s="91">
        <v>0</v>
      </c>
      <c r="K30" s="64">
        <v>0</v>
      </c>
      <c r="L30" s="91">
        <v>0</v>
      </c>
      <c r="M30" s="64">
        <v>0</v>
      </c>
      <c r="N30" s="91">
        <v>0</v>
      </c>
      <c r="O30" s="64">
        <v>0</v>
      </c>
      <c r="P30" s="91">
        <v>0</v>
      </c>
      <c r="Q30" s="26"/>
      <c r="R30" s="8"/>
    </row>
    <row r="31" spans="1:21" ht="19.149999999999999" customHeight="1" x14ac:dyDescent="0.2">
      <c r="A31" s="7"/>
      <c r="B31" s="94"/>
      <c r="C31" s="216"/>
      <c r="D31" s="45"/>
      <c r="E31" s="272"/>
      <c r="F31" s="272"/>
      <c r="G31" s="44"/>
      <c r="H31" s="217"/>
      <c r="I31" s="64"/>
      <c r="J31" s="217"/>
      <c r="K31" s="64"/>
      <c r="L31" s="217"/>
      <c r="M31" s="64"/>
      <c r="N31" s="217"/>
      <c r="O31" s="64"/>
      <c r="P31" s="217"/>
      <c r="Q31" s="26"/>
      <c r="R31" s="8"/>
      <c r="U31" s="36"/>
    </row>
    <row r="32" spans="1:21" ht="7.9" customHeight="1" thickBot="1" x14ac:dyDescent="0.3">
      <c r="A32" s="7"/>
      <c r="B32" s="94"/>
      <c r="C32" s="3"/>
      <c r="D32" s="3"/>
      <c r="E32" s="2"/>
      <c r="F32" s="2"/>
      <c r="G32" s="11"/>
      <c r="H32" s="11"/>
      <c r="I32" s="3"/>
      <c r="J32" s="3"/>
      <c r="K32" s="3"/>
      <c r="L32" s="3"/>
      <c r="M32" s="3"/>
      <c r="N32" s="3"/>
      <c r="O32" s="3"/>
      <c r="P32" s="3"/>
      <c r="Q32" s="3"/>
      <c r="R32" s="8"/>
    </row>
    <row r="33" spans="1:32" ht="24.75" customHeight="1" thickBot="1" x14ac:dyDescent="0.25">
      <c r="A33" s="7"/>
      <c r="B33" s="67"/>
      <c r="C33" s="271" t="s">
        <v>104</v>
      </c>
      <c r="D33" s="271"/>
      <c r="E33" s="271"/>
      <c r="F33" s="56"/>
      <c r="G33" s="57"/>
      <c r="H33" s="271" t="s">
        <v>104</v>
      </c>
      <c r="I33" s="271"/>
      <c r="J33" s="271"/>
      <c r="K33" s="271"/>
      <c r="L33" s="271"/>
      <c r="M33" s="271"/>
      <c r="N33" s="271"/>
      <c r="O33" s="271"/>
      <c r="P33" s="271"/>
      <c r="Q33" s="28"/>
      <c r="R33" s="8"/>
    </row>
    <row r="34" spans="1:32" ht="24.75" customHeight="1" x14ac:dyDescent="0.2">
      <c r="A34" s="7"/>
      <c r="B34" s="98"/>
      <c r="C34" s="58" t="s">
        <v>12</v>
      </c>
      <c r="D34" s="58"/>
      <c r="E34" s="58"/>
      <c r="F34" s="59"/>
      <c r="G34" s="61"/>
      <c r="H34" s="60" t="s">
        <v>6</v>
      </c>
      <c r="I34" s="58"/>
      <c r="J34" s="58"/>
      <c r="K34" s="58"/>
      <c r="L34" s="58"/>
      <c r="M34" s="58"/>
      <c r="N34" s="58"/>
      <c r="O34" s="58"/>
      <c r="P34" s="58"/>
      <c r="Q34" s="29"/>
      <c r="R34" s="8"/>
    </row>
    <row r="35" spans="1:32" ht="24.75" customHeight="1" thickBot="1" x14ac:dyDescent="0.3">
      <c r="A35" s="7"/>
      <c r="B35" s="98"/>
      <c r="C35" s="275" t="s">
        <v>104</v>
      </c>
      <c r="D35" s="275"/>
      <c r="E35" s="275"/>
      <c r="F35" s="59"/>
      <c r="G35" s="20"/>
      <c r="H35" s="273" t="s">
        <v>104</v>
      </c>
      <c r="I35" s="273"/>
      <c r="J35" s="273"/>
      <c r="K35" s="273"/>
      <c r="L35" s="273"/>
      <c r="M35" s="273"/>
      <c r="N35" s="273"/>
      <c r="O35" s="273"/>
      <c r="P35" s="273"/>
      <c r="Q35" s="30"/>
      <c r="R35" s="8"/>
      <c r="S35" s="1"/>
      <c r="T35" s="1"/>
    </row>
    <row r="36" spans="1:32" s="37" customFormat="1" ht="21" customHeight="1" x14ac:dyDescent="0.25">
      <c r="A36" s="7"/>
      <c r="B36" s="98"/>
      <c r="C36" s="60" t="s">
        <v>11</v>
      </c>
      <c r="D36" s="60"/>
      <c r="E36" s="61"/>
      <c r="F36" s="59"/>
      <c r="G36" s="61"/>
      <c r="H36" s="62" t="s">
        <v>7</v>
      </c>
      <c r="I36" s="62"/>
      <c r="J36" s="62"/>
      <c r="K36" s="62"/>
      <c r="L36" s="62"/>
      <c r="M36" s="62"/>
      <c r="N36" s="62"/>
      <c r="O36" s="62"/>
      <c r="P36" s="62"/>
      <c r="Q36" s="29"/>
      <c r="R36" s="12"/>
      <c r="U36" s="1"/>
      <c r="V36" s="1"/>
      <c r="W36" s="1"/>
      <c r="X36" s="1"/>
      <c r="Y36" s="1"/>
      <c r="Z36" s="1"/>
      <c r="AA36" s="1"/>
      <c r="AB36" s="1"/>
      <c r="AC36" s="1"/>
      <c r="AD36" s="1"/>
      <c r="AE36" s="1"/>
      <c r="AF36" s="1"/>
    </row>
    <row r="37" spans="1:32" s="37" customFormat="1" ht="24.75" customHeight="1" thickBot="1" x14ac:dyDescent="0.3">
      <c r="A37" s="7"/>
      <c r="B37" s="211" t="s">
        <v>29</v>
      </c>
      <c r="C37" s="274" t="s">
        <v>104</v>
      </c>
      <c r="D37" s="274"/>
      <c r="E37" s="274"/>
      <c r="F37" s="59"/>
      <c r="G37" s="63"/>
      <c r="H37" s="63" t="s">
        <v>104</v>
      </c>
      <c r="I37" s="63"/>
      <c r="J37" s="63"/>
      <c r="K37" s="63"/>
      <c r="L37" s="63"/>
      <c r="M37" s="63"/>
      <c r="N37" s="63"/>
      <c r="O37" s="63"/>
      <c r="P37" s="63"/>
      <c r="Q37" s="31"/>
      <c r="R37" s="8"/>
      <c r="S37" s="1"/>
      <c r="T37" s="1"/>
    </row>
    <row r="38" spans="1:32" ht="15" customHeight="1" thickBot="1" x14ac:dyDescent="0.3">
      <c r="A38" s="7"/>
      <c r="B38" s="99"/>
      <c r="C38" s="13" t="s">
        <v>10</v>
      </c>
      <c r="D38" s="13"/>
      <c r="E38" s="32"/>
      <c r="F38" s="49"/>
      <c r="G38" s="35"/>
      <c r="H38" s="35" t="s">
        <v>16</v>
      </c>
      <c r="I38" s="35"/>
      <c r="J38" s="35"/>
      <c r="K38" s="35"/>
      <c r="L38" s="35"/>
      <c r="M38" s="35"/>
      <c r="N38" s="35"/>
      <c r="O38" s="35"/>
      <c r="P38" s="35"/>
      <c r="Q38" s="33"/>
      <c r="R38" s="12"/>
      <c r="S38" s="6"/>
      <c r="T38" s="6"/>
      <c r="U38" s="1"/>
      <c r="V38" s="1"/>
      <c r="W38" s="1"/>
      <c r="X38" s="1"/>
      <c r="Y38" s="1"/>
      <c r="Z38" s="1"/>
      <c r="AA38" s="1"/>
      <c r="AB38" s="1"/>
      <c r="AC38" s="1"/>
      <c r="AD38" s="1"/>
      <c r="AE38" s="1"/>
      <c r="AF38" s="1"/>
    </row>
    <row r="39" spans="1:32" s="6" customFormat="1" ht="31.15" customHeight="1" x14ac:dyDescent="0.2">
      <c r="A39" s="9"/>
      <c r="B39" s="94"/>
      <c r="C39" s="269" t="s">
        <v>8</v>
      </c>
      <c r="D39" s="269"/>
      <c r="E39" s="269"/>
      <c r="F39" s="269"/>
      <c r="G39" s="269"/>
      <c r="H39" s="269"/>
      <c r="I39" s="269"/>
      <c r="J39" s="269"/>
      <c r="K39" s="269"/>
      <c r="L39" s="269"/>
      <c r="M39" s="269"/>
      <c r="N39" s="269"/>
      <c r="O39" s="269"/>
      <c r="P39" s="269"/>
      <c r="Q39" s="5"/>
      <c r="R39" s="10"/>
      <c r="S39"/>
      <c r="T39"/>
    </row>
    <row r="40" spans="1:32" ht="25.9" customHeight="1" thickBot="1" x14ac:dyDescent="0.25">
      <c r="A40" s="34"/>
      <c r="B40" s="97"/>
      <c r="C40" s="270" t="s">
        <v>27</v>
      </c>
      <c r="D40" s="270"/>
      <c r="E40" s="270"/>
      <c r="F40" s="270"/>
      <c r="G40" s="270"/>
      <c r="H40" s="270"/>
      <c r="I40" s="270"/>
      <c r="J40" s="270"/>
      <c r="K40" s="270"/>
      <c r="L40" s="270"/>
      <c r="M40" s="270"/>
      <c r="N40" s="270"/>
      <c r="O40" s="270"/>
      <c r="P40" s="270"/>
      <c r="Q40" s="24"/>
      <c r="R40" s="96"/>
      <c r="S40" s="6"/>
      <c r="T40" s="50"/>
    </row>
    <row r="41" spans="1:32" ht="15.75" customHeight="1" x14ac:dyDescent="0.2"/>
    <row r="42" spans="1:32" ht="15.75" customHeight="1" x14ac:dyDescent="0.2"/>
    <row r="43" spans="1:32" ht="15.75" customHeight="1" x14ac:dyDescent="0.2"/>
    <row r="44" spans="1:32" ht="15.75" customHeight="1" x14ac:dyDescent="0.2"/>
    <row r="45" spans="1:32" ht="15.75" customHeight="1" x14ac:dyDescent="0.2"/>
    <row r="46" spans="1:32" ht="15.75" customHeight="1" x14ac:dyDescent="0.2"/>
    <row r="47" spans="1:32" ht="15.75" customHeight="1" x14ac:dyDescent="0.2"/>
    <row r="48" spans="1:32"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sheetData>
  <mergeCells count="32">
    <mergeCell ref="C1:P1"/>
    <mergeCell ref="C3:P4"/>
    <mergeCell ref="C2:P2"/>
    <mergeCell ref="C39:P39"/>
    <mergeCell ref="C40:P40"/>
    <mergeCell ref="C33:E33"/>
    <mergeCell ref="E31:F31"/>
    <mergeCell ref="H33:P33"/>
    <mergeCell ref="H35:P35"/>
    <mergeCell ref="C37:E37"/>
    <mergeCell ref="C35:E35"/>
    <mergeCell ref="E25:F25"/>
    <mergeCell ref="E24:F24"/>
    <mergeCell ref="C7:C8"/>
    <mergeCell ref="E7:F8"/>
    <mergeCell ref="C5:F6"/>
    <mergeCell ref="E28:F28"/>
    <mergeCell ref="E30:F30"/>
    <mergeCell ref="E10:F10"/>
    <mergeCell ref="E11:F11"/>
    <mergeCell ref="E12:F12"/>
    <mergeCell ref="E13:F13"/>
    <mergeCell ref="C15:F16"/>
    <mergeCell ref="C17:C18"/>
    <mergeCell ref="E17:F18"/>
    <mergeCell ref="E29:F29"/>
    <mergeCell ref="E20:F20"/>
    <mergeCell ref="E23:F23"/>
    <mergeCell ref="E27:F27"/>
    <mergeCell ref="E22:F22"/>
    <mergeCell ref="E21:F21"/>
    <mergeCell ref="E26:F26"/>
  </mergeCells>
  <pageMargins left="0.23" right="0.18" top="0.5" bottom="0.5" header="0.55000000000000004" footer="0.05"/>
  <pageSetup scale="7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914"/>
  <sheetViews>
    <sheetView showGridLines="0" view="pageLayout" topLeftCell="A4" zoomScale="80" zoomScaleNormal="100" zoomScalePageLayoutView="80" workbookViewId="0">
      <selection activeCell="Z32" sqref="Z32:AD32"/>
    </sheetView>
  </sheetViews>
  <sheetFormatPr defaultColWidth="4.125" defaultRowHeight="15" customHeight="1" x14ac:dyDescent="0.2"/>
  <cols>
    <col min="1" max="1" width="0.25" style="37" customWidth="1"/>
    <col min="2" max="2" width="1.25" style="77" customWidth="1"/>
    <col min="3" max="3" width="27" style="66" customWidth="1"/>
    <col min="4" max="4" width="0.75" style="66" customWidth="1"/>
    <col min="5" max="5" width="18.75" style="66" customWidth="1"/>
    <col min="6" max="6" width="8.25" style="66" customWidth="1"/>
    <col min="7" max="7" width="18.625" style="66" customWidth="1"/>
    <col min="8" max="8" width="0.625" style="66" customWidth="1"/>
    <col min="9" max="11" width="1.25" style="66" hidden="1" customWidth="1"/>
    <col min="12" max="12" width="7.75" style="66" customWidth="1"/>
    <col min="13" max="13" width="6" style="66" hidden="1" customWidth="1"/>
    <col min="14" max="14" width="6.25" style="52" bestFit="1" customWidth="1"/>
    <col min="15" max="15" width="11.75" style="66" customWidth="1"/>
    <col min="16" max="16" width="0.25" style="66" customWidth="1"/>
    <col min="17" max="17" width="8.375" style="66" bestFit="1" customWidth="1"/>
    <col min="18" max="18" width="5.875" style="52" customWidth="1"/>
    <col min="19" max="19" width="11.75" style="66" customWidth="1"/>
    <col min="20" max="20" width="0.25" style="66" customWidth="1"/>
    <col min="21" max="21" width="7.75" style="66" bestFit="1" customWidth="1"/>
    <col min="22" max="22" width="6" style="52" bestFit="1" customWidth="1"/>
    <col min="23" max="23" width="11.75" style="66" customWidth="1"/>
    <col min="24" max="24" width="0.75" style="66" customWidth="1"/>
    <col min="25" max="25" width="7.75" style="66" bestFit="1" customWidth="1"/>
    <col min="26" max="26" width="8.25" style="52" bestFit="1" customWidth="1"/>
    <col min="27" max="27" width="11.75" style="66" customWidth="1"/>
    <col min="28" max="28" width="0.875" style="66" customWidth="1"/>
    <col min="29" max="29" width="7.75" style="66" bestFit="1" customWidth="1"/>
    <col min="30" max="30" width="5.25" style="66" customWidth="1"/>
    <col min="31" max="31" width="11.75" style="66" customWidth="1"/>
    <col min="32" max="32" width="0.875" style="37" customWidth="1"/>
    <col min="33" max="16384" width="4.125" style="37"/>
  </cols>
  <sheetData>
    <row r="1" spans="1:48" s="19" customFormat="1" ht="28.15" customHeight="1" x14ac:dyDescent="0.2">
      <c r="A1" s="17"/>
      <c r="B1" s="162"/>
      <c r="C1" s="265" t="s">
        <v>13</v>
      </c>
      <c r="D1" s="265"/>
      <c r="E1" s="265"/>
      <c r="F1" s="265"/>
      <c r="G1" s="265"/>
      <c r="H1" s="265"/>
      <c r="I1" s="265"/>
      <c r="J1" s="265"/>
      <c r="K1" s="265"/>
      <c r="L1" s="265"/>
      <c r="M1" s="265"/>
      <c r="N1" s="265"/>
      <c r="O1" s="265"/>
      <c r="P1" s="84"/>
      <c r="Q1" s="27"/>
      <c r="R1" s="288" t="s">
        <v>30</v>
      </c>
      <c r="S1" s="288"/>
      <c r="T1" s="288"/>
      <c r="U1" s="288"/>
      <c r="V1" s="288"/>
      <c r="W1" s="288"/>
      <c r="X1" s="288"/>
      <c r="Y1" s="288"/>
      <c r="Z1" s="288"/>
      <c r="AA1" s="288"/>
      <c r="AB1" s="288"/>
      <c r="AC1" s="288"/>
      <c r="AD1" s="288"/>
      <c r="AE1" s="289"/>
      <c r="AF1" s="65">
        <v>2020</v>
      </c>
    </row>
    <row r="2" spans="1:48" ht="18.75" customHeight="1" x14ac:dyDescent="0.3">
      <c r="A2" s="7"/>
      <c r="B2" s="163"/>
      <c r="C2" s="267" t="s">
        <v>82</v>
      </c>
      <c r="D2" s="268"/>
      <c r="E2" s="268"/>
      <c r="F2" s="268"/>
      <c r="G2" s="268"/>
      <c r="H2" s="268"/>
      <c r="I2" s="268"/>
      <c r="J2" s="268"/>
      <c r="K2" s="268"/>
      <c r="L2" s="268"/>
      <c r="M2" s="268"/>
      <c r="N2" s="268"/>
      <c r="O2" s="268"/>
      <c r="P2" s="85"/>
      <c r="Q2" s="4"/>
      <c r="R2" s="290" t="s">
        <v>113</v>
      </c>
      <c r="S2" s="290"/>
      <c r="T2" s="290"/>
      <c r="U2" s="290"/>
      <c r="V2" s="290"/>
      <c r="W2" s="290"/>
      <c r="X2" s="290"/>
      <c r="Y2" s="290"/>
      <c r="Z2" s="290"/>
      <c r="AA2" s="290"/>
      <c r="AB2" s="290"/>
      <c r="AC2" s="290"/>
      <c r="AD2" s="290"/>
      <c r="AE2" s="291"/>
      <c r="AF2" s="53"/>
    </row>
    <row r="3" spans="1:48" ht="15.6" customHeight="1" x14ac:dyDescent="0.2">
      <c r="A3" s="7"/>
      <c r="B3" s="163"/>
      <c r="C3" s="292" t="s">
        <v>31</v>
      </c>
      <c r="D3" s="292"/>
      <c r="E3" s="292"/>
      <c r="F3" s="292"/>
      <c r="G3" s="292"/>
      <c r="H3" s="292"/>
      <c r="I3" s="292"/>
      <c r="J3" s="292"/>
      <c r="K3" s="292"/>
      <c r="L3" s="292"/>
      <c r="M3" s="292"/>
      <c r="N3" s="292"/>
      <c r="O3" s="292"/>
      <c r="P3" s="87"/>
      <c r="Q3" s="4"/>
      <c r="R3" s="290"/>
      <c r="S3" s="290"/>
      <c r="T3" s="290"/>
      <c r="U3" s="290"/>
      <c r="V3" s="290"/>
      <c r="W3" s="290"/>
      <c r="X3" s="290"/>
      <c r="Y3" s="290"/>
      <c r="Z3" s="290"/>
      <c r="AA3" s="290"/>
      <c r="AB3" s="290"/>
      <c r="AC3" s="290"/>
      <c r="AD3" s="290"/>
      <c r="AE3" s="291"/>
      <c r="AF3" s="53"/>
    </row>
    <row r="4" spans="1:48" ht="15.75" customHeight="1" x14ac:dyDescent="0.2">
      <c r="A4" s="7"/>
      <c r="B4" s="239"/>
      <c r="C4" s="285" t="s">
        <v>34</v>
      </c>
      <c r="D4" s="285"/>
      <c r="E4" s="285"/>
      <c r="F4" s="285"/>
      <c r="G4" s="285"/>
      <c r="H4" s="226"/>
      <c r="I4" s="226"/>
      <c r="J4" s="226"/>
      <c r="K4" s="226"/>
      <c r="L4" s="285" t="s">
        <v>105</v>
      </c>
      <c r="M4" s="285"/>
      <c r="N4" s="285"/>
      <c r="O4" s="285"/>
      <c r="P4" s="227"/>
      <c r="Q4" s="285" t="s">
        <v>106</v>
      </c>
      <c r="R4" s="285"/>
      <c r="S4" s="285"/>
      <c r="T4" s="227"/>
      <c r="U4" s="285" t="s">
        <v>107</v>
      </c>
      <c r="V4" s="285"/>
      <c r="W4" s="285"/>
      <c r="X4" s="227"/>
      <c r="Y4" s="285" t="s">
        <v>108</v>
      </c>
      <c r="Z4" s="285"/>
      <c r="AA4" s="285"/>
      <c r="AB4" s="227"/>
      <c r="AC4" s="285" t="s">
        <v>109</v>
      </c>
      <c r="AD4" s="285"/>
      <c r="AE4" s="293"/>
      <c r="AF4" s="53"/>
      <c r="AK4" s="284"/>
      <c r="AL4" s="284"/>
      <c r="AM4" s="196"/>
      <c r="AN4" s="196"/>
      <c r="AO4" s="196"/>
      <c r="AP4" s="196"/>
      <c r="AQ4" s="196"/>
      <c r="AR4" s="196"/>
      <c r="AS4" s="196"/>
      <c r="AT4" s="196"/>
      <c r="AU4" s="196"/>
      <c r="AV4" s="196"/>
    </row>
    <row r="5" spans="1:48" ht="34.9" customHeight="1" x14ac:dyDescent="0.3">
      <c r="A5" s="7"/>
      <c r="B5" s="163"/>
      <c r="C5" s="297" t="s">
        <v>43</v>
      </c>
      <c r="D5" s="16"/>
      <c r="E5" s="297" t="s">
        <v>44</v>
      </c>
      <c r="F5" s="297"/>
      <c r="G5" s="297"/>
      <c r="H5" s="38"/>
      <c r="I5" s="38"/>
      <c r="J5" s="38"/>
      <c r="K5" s="38"/>
      <c r="L5" s="16" t="s">
        <v>5</v>
      </c>
      <c r="M5" s="16" t="s">
        <v>28</v>
      </c>
      <c r="N5" s="16" t="s">
        <v>32</v>
      </c>
      <c r="O5" s="16" t="s">
        <v>33</v>
      </c>
      <c r="P5" s="16"/>
      <c r="Q5" s="16" t="s">
        <v>5</v>
      </c>
      <c r="R5" s="16" t="s">
        <v>32</v>
      </c>
      <c r="S5" s="16" t="s">
        <v>33</v>
      </c>
      <c r="T5" s="79"/>
      <c r="U5" s="16" t="s">
        <v>5</v>
      </c>
      <c r="V5" s="16" t="s">
        <v>32</v>
      </c>
      <c r="W5" s="16" t="s">
        <v>33</v>
      </c>
      <c r="X5" s="79"/>
      <c r="Y5" s="16" t="s">
        <v>5</v>
      </c>
      <c r="Z5" s="16" t="s">
        <v>32</v>
      </c>
      <c r="AA5" s="16" t="s">
        <v>33</v>
      </c>
      <c r="AB5" s="79"/>
      <c r="AC5" s="16" t="s">
        <v>5</v>
      </c>
      <c r="AD5" s="16" t="s">
        <v>32</v>
      </c>
      <c r="AE5" s="197" t="s">
        <v>33</v>
      </c>
      <c r="AF5" s="53"/>
      <c r="AK5" s="284"/>
      <c r="AL5" s="284"/>
      <c r="AM5" s="6"/>
      <c r="AN5" s="6"/>
      <c r="AO5" s="6"/>
      <c r="AP5" s="6"/>
      <c r="AQ5" s="6"/>
      <c r="AR5" s="6"/>
      <c r="AS5" s="6"/>
      <c r="AT5" s="6"/>
      <c r="AU5" s="6"/>
      <c r="AV5" s="6"/>
    </row>
    <row r="6" spans="1:48" s="184" customFormat="1" ht="16.5" x14ac:dyDescent="0.2">
      <c r="A6" s="182"/>
      <c r="B6" s="163"/>
      <c r="C6" s="297"/>
      <c r="D6" s="16"/>
      <c r="E6" s="297"/>
      <c r="F6" s="297"/>
      <c r="G6" s="297"/>
      <c r="H6" s="16"/>
      <c r="I6" s="16"/>
      <c r="J6" s="16"/>
      <c r="K6" s="16"/>
      <c r="L6" s="198" t="s">
        <v>2</v>
      </c>
      <c r="M6" s="199"/>
      <c r="N6" s="199" t="s">
        <v>3</v>
      </c>
      <c r="O6" s="200" t="s">
        <v>4</v>
      </c>
      <c r="P6" s="16"/>
      <c r="Q6" s="198" t="s">
        <v>2</v>
      </c>
      <c r="R6" s="199" t="s">
        <v>3</v>
      </c>
      <c r="S6" s="200" t="s">
        <v>4</v>
      </c>
      <c r="T6" s="200"/>
      <c r="U6" s="198" t="s">
        <v>2</v>
      </c>
      <c r="V6" s="199" t="s">
        <v>3</v>
      </c>
      <c r="W6" s="200" t="s">
        <v>4</v>
      </c>
      <c r="X6" s="200"/>
      <c r="Y6" s="198" t="s">
        <v>2</v>
      </c>
      <c r="Z6" s="199" t="s">
        <v>3</v>
      </c>
      <c r="AA6" s="200" t="s">
        <v>4</v>
      </c>
      <c r="AB6" s="200"/>
      <c r="AC6" s="198" t="s">
        <v>2</v>
      </c>
      <c r="AD6" s="199" t="s">
        <v>3</v>
      </c>
      <c r="AE6" s="201" t="s">
        <v>4</v>
      </c>
      <c r="AF6" s="183"/>
      <c r="AK6" s="284"/>
      <c r="AL6" s="284"/>
      <c r="AM6" s="6"/>
      <c r="AN6" s="6"/>
      <c r="AO6" s="6"/>
      <c r="AP6" s="6"/>
      <c r="AQ6" s="6"/>
      <c r="AR6" s="6"/>
      <c r="AS6" s="6"/>
      <c r="AT6" s="6"/>
      <c r="AU6" s="6"/>
      <c r="AV6" s="6"/>
    </row>
    <row r="7" spans="1:48" ht="18.600000000000001" customHeight="1" x14ac:dyDescent="0.3">
      <c r="A7" s="40"/>
      <c r="B7" s="171"/>
      <c r="C7" s="38" t="s">
        <v>36</v>
      </c>
      <c r="D7" s="16"/>
      <c r="E7" s="294" t="str">
        <f>'Labor Rates B-1'!E10:F10</f>
        <v>2.10.3 Analyst, Computer Software/Integration (Senior)</v>
      </c>
      <c r="F7" s="294"/>
      <c r="G7" s="294"/>
      <c r="H7" s="38"/>
      <c r="I7" s="38"/>
      <c r="J7" s="38"/>
      <c r="K7" s="38"/>
      <c r="L7" s="26">
        <f>'Labor Rates B-1'!$H10</f>
        <v>0</v>
      </c>
      <c r="M7" s="208">
        <v>1</v>
      </c>
      <c r="N7" s="203">
        <f>SUM($AF$1)</f>
        <v>2020</v>
      </c>
      <c r="O7" s="26">
        <f>L7*N7</f>
        <v>0</v>
      </c>
      <c r="P7" s="16"/>
      <c r="Q7" s="26">
        <f>'Labor Rates B-1'!$J10</f>
        <v>0</v>
      </c>
      <c r="R7" s="203">
        <f>SUM($AF$1)</f>
        <v>2020</v>
      </c>
      <c r="S7" s="26">
        <f>SUM(Q7*R7)</f>
        <v>0</v>
      </c>
      <c r="T7" s="79"/>
      <c r="U7" s="26">
        <f>'Labor Rates B-1'!$L10</f>
        <v>0</v>
      </c>
      <c r="V7" s="203">
        <f>SUM($AF$1)</f>
        <v>2020</v>
      </c>
      <c r="W7" s="26">
        <f>SUM(U7*V7)</f>
        <v>0</v>
      </c>
      <c r="X7" s="79"/>
      <c r="Y7" s="26">
        <f>'Labor Rates B-1'!$N10</f>
        <v>0</v>
      </c>
      <c r="Z7" s="203">
        <f>SUM($AF$1)</f>
        <v>2020</v>
      </c>
      <c r="AA7" s="26">
        <f>SUM(Y7*Z7)</f>
        <v>0</v>
      </c>
      <c r="AB7" s="79"/>
      <c r="AC7" s="26">
        <f>'Labor Rates B-1'!$P10</f>
        <v>0</v>
      </c>
      <c r="AD7" s="203">
        <f>SUM($AF$1)</f>
        <v>2020</v>
      </c>
      <c r="AE7" s="174">
        <f>SUM(AC7*AD7)</f>
        <v>0</v>
      </c>
      <c r="AF7" s="53"/>
      <c r="AK7" s="284"/>
      <c r="AL7" s="284"/>
      <c r="AM7" s="66"/>
      <c r="AN7" s="66"/>
      <c r="AO7" s="66"/>
      <c r="AP7" s="66"/>
      <c r="AQ7" s="66"/>
      <c r="AR7" s="66"/>
      <c r="AS7" s="66"/>
      <c r="AT7" s="66"/>
      <c r="AU7" s="66"/>
      <c r="AV7" s="66"/>
    </row>
    <row r="8" spans="1:48" ht="18.600000000000001" customHeight="1" x14ac:dyDescent="0.3">
      <c r="A8" s="41"/>
      <c r="B8" s="171"/>
      <c r="C8" s="38" t="s">
        <v>37</v>
      </c>
      <c r="D8" s="16"/>
      <c r="E8" s="294" t="str">
        <f>'Labor Rates B-1'!E11:F11</f>
        <v>2.10.95 Project Manager</v>
      </c>
      <c r="F8" s="294"/>
      <c r="G8" s="294"/>
      <c r="H8" s="38"/>
      <c r="I8" s="38"/>
      <c r="J8" s="38"/>
      <c r="K8" s="38"/>
      <c r="L8" s="26">
        <f>'Labor Rates B-1'!$H11</f>
        <v>0</v>
      </c>
      <c r="M8" s="208">
        <v>1</v>
      </c>
      <c r="N8" s="203">
        <f>SUM($AF$1)</f>
        <v>2020</v>
      </c>
      <c r="O8" s="26">
        <f t="shared" ref="O8:O26" si="0">L8*N8</f>
        <v>0</v>
      </c>
      <c r="P8" s="16"/>
      <c r="Q8" s="26">
        <f>'Labor Rates B-1'!$J11</f>
        <v>0</v>
      </c>
      <c r="R8" s="203">
        <f>SUM($AF$1)</f>
        <v>2020</v>
      </c>
      <c r="S8" s="26">
        <f>SUM(Q8*R8)</f>
        <v>0</v>
      </c>
      <c r="T8" s="79"/>
      <c r="U8" s="26">
        <f>'Labor Rates B-1'!$L11</f>
        <v>0</v>
      </c>
      <c r="V8" s="203">
        <f>SUM($AF$1)</f>
        <v>2020</v>
      </c>
      <c r="W8" s="26">
        <f t="shared" ref="W8:W10" si="1">SUM(U8*V8)</f>
        <v>0</v>
      </c>
      <c r="X8" s="79"/>
      <c r="Y8" s="26">
        <f>'Labor Rates B-1'!$N11</f>
        <v>0</v>
      </c>
      <c r="Z8" s="203">
        <f>SUM($AF$1)</f>
        <v>2020</v>
      </c>
      <c r="AA8" s="26">
        <f>SUM(Y8*Z8)</f>
        <v>0</v>
      </c>
      <c r="AB8" s="79"/>
      <c r="AC8" s="26">
        <f>'Labor Rates B-1'!$P11</f>
        <v>0</v>
      </c>
      <c r="AD8" s="203">
        <f t="shared" ref="AD8:AD10" si="2">SUM($AF$1)</f>
        <v>2020</v>
      </c>
      <c r="AE8" s="174">
        <f>SUM(AC8*AD8)</f>
        <v>0</v>
      </c>
      <c r="AF8" s="53"/>
      <c r="AM8" s="66"/>
      <c r="AN8" s="66"/>
      <c r="AO8" s="66"/>
      <c r="AP8" s="66"/>
      <c r="AQ8" s="66"/>
      <c r="AR8" s="66"/>
      <c r="AS8" s="66"/>
      <c r="AT8" s="66"/>
      <c r="AU8" s="66"/>
      <c r="AV8" s="66"/>
    </row>
    <row r="9" spans="1:48" ht="18.600000000000001" customHeight="1" x14ac:dyDescent="0.3">
      <c r="A9" s="41"/>
      <c r="B9" s="171"/>
      <c r="C9" s="38" t="s">
        <v>38</v>
      </c>
      <c r="D9" s="16"/>
      <c r="E9" s="294" t="str">
        <f>'Labor Rates B-1'!E12:F12</f>
        <v>2.10.98 Quality Assurance Specialist</v>
      </c>
      <c r="F9" s="294"/>
      <c r="G9" s="294"/>
      <c r="H9" s="38"/>
      <c r="I9" s="38"/>
      <c r="J9" s="38"/>
      <c r="K9" s="38"/>
      <c r="L9" s="26">
        <f>'Labor Rates B-1'!$H12</f>
        <v>0</v>
      </c>
      <c r="M9" s="208">
        <v>1</v>
      </c>
      <c r="N9" s="203">
        <f>SUM($AF$1)</f>
        <v>2020</v>
      </c>
      <c r="O9" s="26">
        <f t="shared" si="0"/>
        <v>0</v>
      </c>
      <c r="P9" s="16"/>
      <c r="Q9" s="26">
        <f>'Labor Rates B-1'!$J12</f>
        <v>0</v>
      </c>
      <c r="R9" s="203">
        <f>SUM($AF$1)</f>
        <v>2020</v>
      </c>
      <c r="S9" s="26">
        <f>SUM(Q9*R9)</f>
        <v>0</v>
      </c>
      <c r="T9" s="79"/>
      <c r="U9" s="26">
        <f>'Labor Rates B-1'!$L12</f>
        <v>0</v>
      </c>
      <c r="V9" s="203">
        <f>SUM($AF$1)</f>
        <v>2020</v>
      </c>
      <c r="W9" s="26">
        <f t="shared" si="1"/>
        <v>0</v>
      </c>
      <c r="X9" s="79"/>
      <c r="Y9" s="26">
        <f>'Labor Rates B-1'!$N12</f>
        <v>0</v>
      </c>
      <c r="Z9" s="203">
        <f>SUM($AF$1)</f>
        <v>2020</v>
      </c>
      <c r="AA9" s="26">
        <f>SUM(Y9*Z9)</f>
        <v>0</v>
      </c>
      <c r="AB9" s="79"/>
      <c r="AC9" s="26">
        <f>'Labor Rates B-1'!$P12</f>
        <v>0</v>
      </c>
      <c r="AD9" s="203">
        <f t="shared" si="2"/>
        <v>2020</v>
      </c>
      <c r="AE9" s="174">
        <f>SUM(AC9*AD9)</f>
        <v>0</v>
      </c>
      <c r="AF9" s="53"/>
      <c r="AM9" s="66"/>
      <c r="AN9" s="66"/>
      <c r="AO9" s="66"/>
      <c r="AP9" s="66"/>
      <c r="AQ9" s="66"/>
      <c r="AR9" s="66"/>
      <c r="AS9" s="66"/>
      <c r="AT9" s="66"/>
      <c r="AU9" s="66"/>
      <c r="AV9" s="66"/>
    </row>
    <row r="10" spans="1:48" ht="18.600000000000001" customHeight="1" x14ac:dyDescent="0.3">
      <c r="A10" s="41"/>
      <c r="B10" s="171"/>
      <c r="C10" s="209" t="s">
        <v>42</v>
      </c>
      <c r="D10" s="16"/>
      <c r="E10" s="294" t="str">
        <f>'Labor Rates B-1'!E13:F13</f>
        <v>2.10.78 Internet/Intranet Site Developer (Senior)</v>
      </c>
      <c r="F10" s="294"/>
      <c r="G10" s="294"/>
      <c r="H10" s="38"/>
      <c r="I10" s="38"/>
      <c r="J10" s="38"/>
      <c r="K10" s="38"/>
      <c r="L10" s="26">
        <f>'Labor Rates B-1'!$H13</f>
        <v>0</v>
      </c>
      <c r="M10" s="208">
        <v>1</v>
      </c>
      <c r="N10" s="203">
        <f>SUM($AF$1)</f>
        <v>2020</v>
      </c>
      <c r="O10" s="26">
        <f t="shared" si="0"/>
        <v>0</v>
      </c>
      <c r="P10" s="16"/>
      <c r="Q10" s="26">
        <f>'Labor Rates B-1'!$J13</f>
        <v>0</v>
      </c>
      <c r="R10" s="203">
        <f>SUM($AF$1)</f>
        <v>2020</v>
      </c>
      <c r="S10" s="26">
        <f>SUM(Q10*R10)</f>
        <v>0</v>
      </c>
      <c r="T10" s="79"/>
      <c r="U10" s="26">
        <f>'Labor Rates B-1'!$L13</f>
        <v>0</v>
      </c>
      <c r="V10" s="203">
        <f>SUM($AF$1)</f>
        <v>2020</v>
      </c>
      <c r="W10" s="26">
        <f t="shared" si="1"/>
        <v>0</v>
      </c>
      <c r="X10" s="79"/>
      <c r="Y10" s="26">
        <f>'Labor Rates B-1'!$N13</f>
        <v>0</v>
      </c>
      <c r="Z10" s="203">
        <f>SUM($AF$1)</f>
        <v>2020</v>
      </c>
      <c r="AA10" s="26">
        <f>SUM(Y10*Z10)</f>
        <v>0</v>
      </c>
      <c r="AB10" s="79"/>
      <c r="AC10" s="26">
        <f>'Labor Rates B-1'!$P13</f>
        <v>0</v>
      </c>
      <c r="AD10" s="203">
        <f t="shared" si="2"/>
        <v>2020</v>
      </c>
      <c r="AE10" s="174">
        <f>SUM(AC10*AD10)</f>
        <v>0</v>
      </c>
      <c r="AF10" s="53"/>
      <c r="AM10" s="66"/>
      <c r="AN10" s="66"/>
      <c r="AO10" s="66"/>
      <c r="AP10" s="66"/>
      <c r="AQ10" s="66"/>
      <c r="AR10" s="66"/>
      <c r="AS10" s="66"/>
      <c r="AT10" s="66"/>
      <c r="AU10" s="66"/>
      <c r="AV10" s="66"/>
    </row>
    <row r="11" spans="1:48" s="196" customFormat="1" ht="18.600000000000001" customHeight="1" x14ac:dyDescent="0.3">
      <c r="A11" s="194"/>
      <c r="B11" s="171"/>
      <c r="C11" s="287" t="s">
        <v>87</v>
      </c>
      <c r="D11" s="287"/>
      <c r="E11" s="287"/>
      <c r="F11" s="287"/>
      <c r="G11" s="286">
        <f>SUM(O11,S11,W11,AA11,AE11)</f>
        <v>0</v>
      </c>
      <c r="H11" s="286"/>
      <c r="I11" s="39"/>
      <c r="J11" s="39"/>
      <c r="K11" s="39"/>
      <c r="L11" s="298" t="s">
        <v>49</v>
      </c>
      <c r="M11" s="298"/>
      <c r="N11" s="298"/>
      <c r="O11" s="158">
        <f>SUM(O7:O10)</f>
        <v>0</v>
      </c>
      <c r="P11" s="185"/>
      <c r="Q11" s="298" t="s">
        <v>50</v>
      </c>
      <c r="R11" s="298"/>
      <c r="S11" s="158">
        <f>SUM(S7:S10)</f>
        <v>0</v>
      </c>
      <c r="T11" s="186"/>
      <c r="U11" s="298" t="s">
        <v>50</v>
      </c>
      <c r="V11" s="298"/>
      <c r="W11" s="158">
        <f>SUM(W7:W10)</f>
        <v>0</v>
      </c>
      <c r="X11" s="186"/>
      <c r="Y11" s="298" t="s">
        <v>50</v>
      </c>
      <c r="Z11" s="298"/>
      <c r="AA11" s="158">
        <f>SUM(AA7:AA10)</f>
        <v>0</v>
      </c>
      <c r="AB11" s="186"/>
      <c r="AC11" s="298" t="s">
        <v>50</v>
      </c>
      <c r="AD11" s="298"/>
      <c r="AE11" s="210">
        <f>SUM(AE7:AE10)</f>
        <v>0</v>
      </c>
      <c r="AF11" s="195"/>
      <c r="AM11" s="66"/>
      <c r="AN11" s="66"/>
      <c r="AO11" s="66"/>
      <c r="AP11" s="66"/>
      <c r="AQ11" s="66"/>
      <c r="AR11" s="66"/>
      <c r="AS11" s="66"/>
      <c r="AT11" s="66"/>
      <c r="AU11" s="66"/>
      <c r="AV11" s="66"/>
    </row>
    <row r="12" spans="1:48" s="237" customFormat="1" ht="18.75" x14ac:dyDescent="0.3">
      <c r="A12" s="231"/>
      <c r="B12" s="238"/>
      <c r="C12" s="232"/>
      <c r="D12" s="233"/>
      <c r="E12" s="234"/>
      <c r="F12" s="234"/>
      <c r="G12" s="234"/>
      <c r="H12" s="235"/>
      <c r="I12" s="235"/>
      <c r="J12" s="235"/>
      <c r="K12" s="235"/>
      <c r="L12" s="295" t="s">
        <v>110</v>
      </c>
      <c r="M12" s="295"/>
      <c r="N12" s="295"/>
      <c r="O12" s="295"/>
      <c r="P12" s="295"/>
      <c r="Q12" s="295"/>
      <c r="R12" s="295"/>
      <c r="S12" s="295"/>
      <c r="T12" s="295"/>
      <c r="U12" s="295"/>
      <c r="V12" s="295"/>
      <c r="W12" s="295"/>
      <c r="X12" s="295"/>
      <c r="Y12" s="295"/>
      <c r="Z12" s="295"/>
      <c r="AA12" s="295"/>
      <c r="AB12" s="295"/>
      <c r="AC12" s="295"/>
      <c r="AD12" s="295"/>
      <c r="AE12" s="296"/>
      <c r="AF12" s="236"/>
    </row>
    <row r="13" spans="1:48" s="6" customFormat="1" ht="15.6" customHeight="1" x14ac:dyDescent="0.2">
      <c r="A13" s="240"/>
      <c r="B13" s="239"/>
      <c r="C13" s="285" t="s">
        <v>86</v>
      </c>
      <c r="D13" s="285"/>
      <c r="E13" s="285"/>
      <c r="F13" s="285"/>
      <c r="G13" s="285"/>
      <c r="H13" s="228"/>
      <c r="I13" s="228"/>
      <c r="J13" s="228"/>
      <c r="K13" s="228"/>
      <c r="L13" s="285" t="s">
        <v>105</v>
      </c>
      <c r="M13" s="285"/>
      <c r="N13" s="285"/>
      <c r="O13" s="285"/>
      <c r="P13" s="227"/>
      <c r="Q13" s="285" t="s">
        <v>106</v>
      </c>
      <c r="R13" s="285"/>
      <c r="S13" s="285"/>
      <c r="T13" s="227"/>
      <c r="U13" s="285" t="s">
        <v>107</v>
      </c>
      <c r="V13" s="285"/>
      <c r="W13" s="285"/>
      <c r="X13" s="227"/>
      <c r="Y13" s="285" t="s">
        <v>108</v>
      </c>
      <c r="Z13" s="285"/>
      <c r="AA13" s="285"/>
      <c r="AB13" s="227"/>
      <c r="AC13" s="285" t="s">
        <v>109</v>
      </c>
      <c r="AD13" s="285"/>
      <c r="AE13" s="293"/>
      <c r="AF13" s="55"/>
      <c r="AM13" s="37"/>
      <c r="AN13" s="37"/>
      <c r="AO13" s="37"/>
      <c r="AP13" s="37"/>
      <c r="AQ13" s="37"/>
      <c r="AR13" s="37"/>
      <c r="AS13" s="37"/>
      <c r="AT13" s="37"/>
      <c r="AU13" s="37"/>
      <c r="AV13" s="37"/>
    </row>
    <row r="14" spans="1:48" s="6" customFormat="1" ht="12" customHeight="1" x14ac:dyDescent="0.3">
      <c r="A14" s="240"/>
      <c r="B14" s="239"/>
      <c r="C14" s="285"/>
      <c r="D14" s="285"/>
      <c r="E14" s="285"/>
      <c r="F14" s="285"/>
      <c r="G14" s="285"/>
      <c r="H14" s="228"/>
      <c r="I14" s="228"/>
      <c r="J14" s="228"/>
      <c r="K14" s="228"/>
      <c r="L14" s="285"/>
      <c r="M14" s="285"/>
      <c r="N14" s="285"/>
      <c r="O14" s="285"/>
      <c r="P14" s="229"/>
      <c r="Q14" s="285"/>
      <c r="R14" s="285"/>
      <c r="S14" s="285"/>
      <c r="T14" s="230"/>
      <c r="U14" s="285"/>
      <c r="V14" s="285"/>
      <c r="W14" s="285"/>
      <c r="X14" s="230"/>
      <c r="Y14" s="285"/>
      <c r="Z14" s="285"/>
      <c r="AA14" s="285"/>
      <c r="AB14" s="230"/>
      <c r="AC14" s="285"/>
      <c r="AD14" s="285"/>
      <c r="AE14" s="293"/>
      <c r="AF14" s="55"/>
      <c r="AM14" s="37"/>
      <c r="AN14" s="37"/>
      <c r="AO14" s="37"/>
      <c r="AP14" s="37"/>
      <c r="AQ14" s="37"/>
      <c r="AR14" s="37"/>
      <c r="AS14" s="37"/>
      <c r="AT14" s="37"/>
      <c r="AU14" s="37"/>
      <c r="AV14" s="37"/>
    </row>
    <row r="15" spans="1:48" s="66" customFormat="1" ht="40.15" customHeight="1" x14ac:dyDescent="0.3">
      <c r="A15" s="7"/>
      <c r="B15" s="163"/>
      <c r="C15" s="297" t="s">
        <v>43</v>
      </c>
      <c r="D15" s="16"/>
      <c r="E15" s="297" t="s">
        <v>15</v>
      </c>
      <c r="F15" s="297"/>
      <c r="G15" s="297"/>
      <c r="H15" s="38"/>
      <c r="I15" s="38"/>
      <c r="J15" s="38"/>
      <c r="K15" s="38"/>
      <c r="L15" s="16" t="s">
        <v>5</v>
      </c>
      <c r="M15" s="16" t="s">
        <v>28</v>
      </c>
      <c r="N15" s="16" t="s">
        <v>32</v>
      </c>
      <c r="O15" s="16" t="s">
        <v>33</v>
      </c>
      <c r="P15" s="16"/>
      <c r="Q15" s="16" t="s">
        <v>5</v>
      </c>
      <c r="R15" s="16" t="s">
        <v>32</v>
      </c>
      <c r="S15" s="16" t="s">
        <v>33</v>
      </c>
      <c r="T15" s="79"/>
      <c r="U15" s="16" t="s">
        <v>5</v>
      </c>
      <c r="V15" s="16" t="s">
        <v>32</v>
      </c>
      <c r="W15" s="16" t="s">
        <v>33</v>
      </c>
      <c r="X15" s="79"/>
      <c r="Y15" s="16" t="s">
        <v>5</v>
      </c>
      <c r="Z15" s="16" t="s">
        <v>32</v>
      </c>
      <c r="AA15" s="16" t="s">
        <v>33</v>
      </c>
      <c r="AB15" s="79"/>
      <c r="AC15" s="16" t="s">
        <v>5</v>
      </c>
      <c r="AD15" s="16" t="s">
        <v>32</v>
      </c>
      <c r="AE15" s="197" t="s">
        <v>33</v>
      </c>
      <c r="AF15" s="53"/>
      <c r="AM15" s="37"/>
      <c r="AN15" s="37"/>
      <c r="AO15" s="37"/>
      <c r="AP15" s="37"/>
      <c r="AQ15" s="37"/>
      <c r="AR15" s="37"/>
      <c r="AS15" s="37"/>
      <c r="AT15" s="37"/>
      <c r="AU15" s="37"/>
      <c r="AV15" s="37"/>
    </row>
    <row r="16" spans="1:48" s="66" customFormat="1" ht="16.5" x14ac:dyDescent="0.3">
      <c r="A16" s="7"/>
      <c r="B16" s="163"/>
      <c r="C16" s="297"/>
      <c r="D16" s="14"/>
      <c r="E16" s="297"/>
      <c r="F16" s="297"/>
      <c r="G16" s="297"/>
      <c r="H16" s="38"/>
      <c r="I16" s="38"/>
      <c r="J16" s="38"/>
      <c r="K16" s="38"/>
      <c r="L16" s="198" t="s">
        <v>2</v>
      </c>
      <c r="M16" s="199"/>
      <c r="N16" s="199" t="s">
        <v>3</v>
      </c>
      <c r="O16" s="200" t="s">
        <v>4</v>
      </c>
      <c r="P16" s="16"/>
      <c r="Q16" s="198" t="s">
        <v>2</v>
      </c>
      <c r="R16" s="199" t="s">
        <v>3</v>
      </c>
      <c r="S16" s="200" t="s">
        <v>4</v>
      </c>
      <c r="T16" s="79"/>
      <c r="U16" s="198" t="s">
        <v>2</v>
      </c>
      <c r="V16" s="199" t="s">
        <v>3</v>
      </c>
      <c r="W16" s="200" t="s">
        <v>4</v>
      </c>
      <c r="X16" s="79"/>
      <c r="Y16" s="198" t="s">
        <v>2</v>
      </c>
      <c r="Z16" s="199" t="s">
        <v>3</v>
      </c>
      <c r="AA16" s="200" t="s">
        <v>4</v>
      </c>
      <c r="AB16" s="79"/>
      <c r="AC16" s="198" t="s">
        <v>2</v>
      </c>
      <c r="AD16" s="199" t="s">
        <v>3</v>
      </c>
      <c r="AE16" s="201" t="s">
        <v>4</v>
      </c>
      <c r="AF16" s="53"/>
      <c r="AM16" s="37"/>
      <c r="AN16" s="37"/>
      <c r="AO16" s="37"/>
      <c r="AP16" s="37"/>
      <c r="AQ16" s="37"/>
      <c r="AR16" s="37"/>
      <c r="AS16" s="37"/>
      <c r="AT16" s="37"/>
      <c r="AU16" s="37"/>
      <c r="AV16" s="37"/>
    </row>
    <row r="17" spans="1:48" s="66" customFormat="1" ht="18.600000000000001" customHeight="1" x14ac:dyDescent="0.3">
      <c r="A17" s="78"/>
      <c r="B17" s="78"/>
      <c r="C17" s="38" t="str">
        <f>'Labor Rates B-1'!C20</f>
        <v>3.9.5.1 System Testing Specialist</v>
      </c>
      <c r="D17" s="16"/>
      <c r="E17" s="294" t="str">
        <f>'Labor Rates B-1'!E20:F20</f>
        <v>2.10.112 Testing Specialist</v>
      </c>
      <c r="F17" s="294"/>
      <c r="G17" s="294"/>
      <c r="H17" s="38"/>
      <c r="I17" s="38"/>
      <c r="J17" s="38"/>
      <c r="K17" s="38"/>
      <c r="L17" s="26">
        <f>'Labor Rates B-1'!$H20</f>
        <v>0</v>
      </c>
      <c r="M17" s="202">
        <v>1.5</v>
      </c>
      <c r="N17" s="203">
        <f>SUM($AF$1)</f>
        <v>2020</v>
      </c>
      <c r="O17" s="26">
        <f>L17*N17</f>
        <v>0</v>
      </c>
      <c r="P17" s="16"/>
      <c r="Q17" s="26">
        <f>'Labor Rates B-1'!$J20</f>
        <v>0</v>
      </c>
      <c r="R17" s="203">
        <f t="shared" ref="R17:R27" si="3">N17</f>
        <v>2020</v>
      </c>
      <c r="S17" s="26">
        <f t="shared" ref="S17:S27" si="4">SUM(Q17*R17)</f>
        <v>0</v>
      </c>
      <c r="T17" s="79"/>
      <c r="U17" s="26">
        <f>'Labor Rates B-1'!$L20</f>
        <v>0</v>
      </c>
      <c r="V17" s="203">
        <f t="shared" ref="V17:V27" si="5">R17</f>
        <v>2020</v>
      </c>
      <c r="W17" s="26">
        <f t="shared" ref="W17:W27" si="6">SUM(U17*V17)</f>
        <v>0</v>
      </c>
      <c r="X17" s="79"/>
      <c r="Y17" s="26">
        <f>'Labor Rates B-1'!$N20</f>
        <v>0</v>
      </c>
      <c r="Z17" s="203">
        <f t="shared" ref="Z17:Z27" si="7">V17</f>
        <v>2020</v>
      </c>
      <c r="AA17" s="26">
        <f t="shared" ref="AA17:AA27" si="8">SUM(Y17*Z17)</f>
        <v>0</v>
      </c>
      <c r="AB17" s="79"/>
      <c r="AC17" s="26">
        <f>'Labor Rates B-1'!$P20</f>
        <v>0</v>
      </c>
      <c r="AD17" s="203">
        <f t="shared" ref="AD17:AD27" si="9">Z17</f>
        <v>2020</v>
      </c>
      <c r="AE17" s="174">
        <f t="shared" ref="AE17:AE27" si="10">SUM(AC17*AD17)</f>
        <v>0</v>
      </c>
      <c r="AF17" s="53"/>
    </row>
    <row r="18" spans="1:48" s="66" customFormat="1" ht="18.600000000000001" customHeight="1" x14ac:dyDescent="0.3">
      <c r="A18" s="78"/>
      <c r="B18" s="78"/>
      <c r="C18" s="38" t="str">
        <f>'Labor Rates B-1'!C21</f>
        <v>3.9.5.2 Documentation Specialist</v>
      </c>
      <c r="D18" s="16"/>
      <c r="E18" s="294" t="str">
        <f>'Labor Rates B-1'!E21:F21</f>
        <v>2.10.41 Documentation Specialist</v>
      </c>
      <c r="F18" s="294"/>
      <c r="G18" s="294"/>
      <c r="H18" s="38"/>
      <c r="I18" s="38"/>
      <c r="J18" s="38"/>
      <c r="K18" s="38"/>
      <c r="L18" s="26">
        <f>'Labor Rates B-1'!$H21</f>
        <v>0</v>
      </c>
      <c r="M18" s="202">
        <v>1</v>
      </c>
      <c r="N18" s="203">
        <f>SUM($AF$1*1)</f>
        <v>2020</v>
      </c>
      <c r="O18" s="26">
        <f>L18*N18</f>
        <v>0</v>
      </c>
      <c r="P18" s="16"/>
      <c r="Q18" s="26">
        <f>'Labor Rates B-1'!$J21</f>
        <v>0</v>
      </c>
      <c r="R18" s="203">
        <f t="shared" si="3"/>
        <v>2020</v>
      </c>
      <c r="S18" s="26">
        <f t="shared" si="4"/>
        <v>0</v>
      </c>
      <c r="T18" s="79"/>
      <c r="U18" s="26">
        <f>'Labor Rates B-1'!$L21</f>
        <v>0</v>
      </c>
      <c r="V18" s="203">
        <f t="shared" si="5"/>
        <v>2020</v>
      </c>
      <c r="W18" s="26">
        <f t="shared" si="6"/>
        <v>0</v>
      </c>
      <c r="X18" s="79"/>
      <c r="Y18" s="26">
        <f>'Labor Rates B-1'!$N21</f>
        <v>0</v>
      </c>
      <c r="Z18" s="203">
        <f t="shared" si="7"/>
        <v>2020</v>
      </c>
      <c r="AA18" s="26">
        <f t="shared" si="8"/>
        <v>0</v>
      </c>
      <c r="AB18" s="79"/>
      <c r="AC18" s="26">
        <f>'Labor Rates B-1'!$P21</f>
        <v>0</v>
      </c>
      <c r="AD18" s="203">
        <f t="shared" si="9"/>
        <v>2020</v>
      </c>
      <c r="AE18" s="174">
        <f t="shared" si="10"/>
        <v>0</v>
      </c>
      <c r="AF18" s="53"/>
      <c r="AM18" s="37"/>
      <c r="AN18" s="37"/>
      <c r="AO18" s="37"/>
      <c r="AP18" s="37"/>
      <c r="AQ18" s="37"/>
      <c r="AR18" s="37"/>
      <c r="AS18" s="37"/>
      <c r="AT18" s="37"/>
      <c r="AU18" s="37"/>
      <c r="AV18" s="37"/>
    </row>
    <row r="19" spans="1:48" ht="18.600000000000001" customHeight="1" x14ac:dyDescent="0.3">
      <c r="A19" s="78"/>
      <c r="B19" s="78"/>
      <c r="C19" s="38" t="str">
        <f>'Labor Rates B-1'!C22</f>
        <v>3.9.5.3 Database Specialist</v>
      </c>
      <c r="D19" s="204"/>
      <c r="E19" s="294" t="str">
        <f>'Labor Rates B-1'!E22:F22</f>
        <v>2.10.38 Database Management Specialist (Junior)</v>
      </c>
      <c r="F19" s="294"/>
      <c r="G19" s="294"/>
      <c r="H19" s="204"/>
      <c r="I19" s="204"/>
      <c r="J19" s="204"/>
      <c r="K19" s="204"/>
      <c r="L19" s="26">
        <f>'Labor Rates B-1'!$H22</f>
        <v>0</v>
      </c>
      <c r="M19" s="202">
        <v>1</v>
      </c>
      <c r="N19" s="203">
        <f t="shared" ref="N19:N26" si="11">SUM($AF$1*M19)</f>
        <v>2020</v>
      </c>
      <c r="O19" s="26">
        <f t="shared" si="0"/>
        <v>0</v>
      </c>
      <c r="P19" s="26"/>
      <c r="Q19" s="26">
        <f>'Labor Rates B-1'!$J22</f>
        <v>0</v>
      </c>
      <c r="R19" s="203">
        <f t="shared" si="3"/>
        <v>2020</v>
      </c>
      <c r="S19" s="26">
        <f t="shared" si="4"/>
        <v>0</v>
      </c>
      <c r="T19" s="79"/>
      <c r="U19" s="26">
        <f>'Labor Rates B-1'!$L22</f>
        <v>0</v>
      </c>
      <c r="V19" s="203">
        <f t="shared" si="5"/>
        <v>2020</v>
      </c>
      <c r="W19" s="26">
        <f t="shared" si="6"/>
        <v>0</v>
      </c>
      <c r="X19" s="79"/>
      <c r="Y19" s="26">
        <f>'Labor Rates B-1'!$N22</f>
        <v>0</v>
      </c>
      <c r="Z19" s="203">
        <f t="shared" si="7"/>
        <v>2020</v>
      </c>
      <c r="AA19" s="26">
        <f t="shared" si="8"/>
        <v>0</v>
      </c>
      <c r="AB19" s="79"/>
      <c r="AC19" s="26">
        <f>'Labor Rates B-1'!$P22</f>
        <v>0</v>
      </c>
      <c r="AD19" s="203">
        <f t="shared" si="9"/>
        <v>2020</v>
      </c>
      <c r="AE19" s="174">
        <f t="shared" si="10"/>
        <v>0</v>
      </c>
      <c r="AF19" s="53"/>
    </row>
    <row r="20" spans="1:48" ht="18.600000000000001" customHeight="1" x14ac:dyDescent="0.3">
      <c r="A20" s="78"/>
      <c r="B20" s="78"/>
      <c r="C20" s="38" t="str">
        <f>'Labor Rates B-1'!C23</f>
        <v>3.9.5.4 Application Architect</v>
      </c>
      <c r="D20" s="204"/>
      <c r="E20" s="294" t="str">
        <f>'Labor Rates B-1'!E23:F23</f>
        <v>2.10.12 Applications Development Expert</v>
      </c>
      <c r="F20" s="294"/>
      <c r="G20" s="294"/>
      <c r="H20" s="204"/>
      <c r="I20" s="204"/>
      <c r="J20" s="204"/>
      <c r="K20" s="204"/>
      <c r="L20" s="26">
        <f>'Labor Rates B-1'!$H23</f>
        <v>0</v>
      </c>
      <c r="M20" s="202">
        <v>0.5</v>
      </c>
      <c r="N20" s="203">
        <f t="shared" si="11"/>
        <v>1010</v>
      </c>
      <c r="O20" s="26">
        <f t="shared" si="0"/>
        <v>0</v>
      </c>
      <c r="P20" s="26"/>
      <c r="Q20" s="26">
        <f>'Labor Rates B-1'!$J23</f>
        <v>0</v>
      </c>
      <c r="R20" s="203">
        <f t="shared" si="3"/>
        <v>1010</v>
      </c>
      <c r="S20" s="26">
        <f t="shared" si="4"/>
        <v>0</v>
      </c>
      <c r="T20" s="79"/>
      <c r="U20" s="26">
        <f>'Labor Rates B-1'!$L23</f>
        <v>0</v>
      </c>
      <c r="V20" s="203">
        <f t="shared" si="5"/>
        <v>1010</v>
      </c>
      <c r="W20" s="26">
        <f t="shared" si="6"/>
        <v>0</v>
      </c>
      <c r="X20" s="79"/>
      <c r="Y20" s="26">
        <f>'Labor Rates B-1'!$N23</f>
        <v>0</v>
      </c>
      <c r="Z20" s="203">
        <f t="shared" si="7"/>
        <v>1010</v>
      </c>
      <c r="AA20" s="26">
        <f t="shared" si="8"/>
        <v>0</v>
      </c>
      <c r="AB20" s="79"/>
      <c r="AC20" s="26">
        <f>'Labor Rates B-1'!$P23</f>
        <v>0</v>
      </c>
      <c r="AD20" s="203">
        <f t="shared" si="9"/>
        <v>1010</v>
      </c>
      <c r="AE20" s="174">
        <f t="shared" si="10"/>
        <v>0</v>
      </c>
      <c r="AF20" s="53"/>
      <c r="AM20" s="66"/>
      <c r="AN20" s="66"/>
      <c r="AO20" s="66"/>
      <c r="AP20" s="66"/>
      <c r="AQ20" s="66"/>
      <c r="AR20" s="66"/>
      <c r="AS20" s="66"/>
      <c r="AT20" s="66"/>
      <c r="AU20" s="66"/>
      <c r="AV20" s="66"/>
    </row>
    <row r="21" spans="1:48" ht="18.600000000000001" customHeight="1" x14ac:dyDescent="0.3">
      <c r="A21" s="78"/>
      <c r="B21" s="78"/>
      <c r="C21" s="38" t="str">
        <f>'Labor Rates B-1'!C24</f>
        <v>3.9.5.5 Data Quality and Security</v>
      </c>
      <c r="D21" s="204"/>
      <c r="E21" s="294" t="str">
        <f>'Labor Rates B-1'!E24:F24</f>
        <v>2.10.101 Security, Data Specialist</v>
      </c>
      <c r="F21" s="294"/>
      <c r="G21" s="294"/>
      <c r="H21" s="204"/>
      <c r="I21" s="204"/>
      <c r="J21" s="204"/>
      <c r="K21" s="204"/>
      <c r="L21" s="26">
        <f>'Labor Rates B-1'!$H24</f>
        <v>0</v>
      </c>
      <c r="M21" s="202">
        <v>1</v>
      </c>
      <c r="N21" s="203">
        <f t="shared" si="11"/>
        <v>2020</v>
      </c>
      <c r="O21" s="26">
        <f t="shared" si="0"/>
        <v>0</v>
      </c>
      <c r="P21" s="26"/>
      <c r="Q21" s="26">
        <f>'Labor Rates B-1'!$J24</f>
        <v>0</v>
      </c>
      <c r="R21" s="203">
        <f t="shared" si="3"/>
        <v>2020</v>
      </c>
      <c r="S21" s="26">
        <f t="shared" si="4"/>
        <v>0</v>
      </c>
      <c r="T21" s="79"/>
      <c r="U21" s="26">
        <f>'Labor Rates B-1'!$L24</f>
        <v>0</v>
      </c>
      <c r="V21" s="203">
        <f t="shared" si="5"/>
        <v>2020</v>
      </c>
      <c r="W21" s="26">
        <f t="shared" si="6"/>
        <v>0</v>
      </c>
      <c r="X21" s="79"/>
      <c r="Y21" s="26">
        <f>'Labor Rates B-1'!$N24</f>
        <v>0</v>
      </c>
      <c r="Z21" s="203">
        <f t="shared" si="7"/>
        <v>2020</v>
      </c>
      <c r="AA21" s="26">
        <f t="shared" si="8"/>
        <v>0</v>
      </c>
      <c r="AB21" s="79"/>
      <c r="AC21" s="26">
        <f>'Labor Rates B-1'!$P24</f>
        <v>0</v>
      </c>
      <c r="AD21" s="203">
        <f t="shared" si="9"/>
        <v>2020</v>
      </c>
      <c r="AE21" s="174">
        <f t="shared" si="10"/>
        <v>0</v>
      </c>
      <c r="AF21" s="53"/>
    </row>
    <row r="22" spans="1:48" ht="18.600000000000001" customHeight="1" x14ac:dyDescent="0.3">
      <c r="A22" s="78"/>
      <c r="B22" s="78"/>
      <c r="C22" s="38" t="str">
        <f>'Labor Rates B-1'!C25</f>
        <v>3.9.5.6 USDA-CNPs SME</v>
      </c>
      <c r="D22" s="204"/>
      <c r="E22" s="294" t="str">
        <f>'Labor Rates B-1'!E25:F25</f>
        <v>2.10.102 Subject Matter Expert</v>
      </c>
      <c r="F22" s="294"/>
      <c r="G22" s="294"/>
      <c r="H22" s="204"/>
      <c r="I22" s="204"/>
      <c r="J22" s="204"/>
      <c r="K22" s="204"/>
      <c r="L22" s="26">
        <f>'Labor Rates B-1'!$H25</f>
        <v>0</v>
      </c>
      <c r="M22" s="202">
        <v>0.3</v>
      </c>
      <c r="N22" s="203">
        <f t="shared" si="11"/>
        <v>606</v>
      </c>
      <c r="O22" s="26">
        <f t="shared" si="0"/>
        <v>0</v>
      </c>
      <c r="P22" s="26"/>
      <c r="Q22" s="26">
        <f>'Labor Rates B-1'!$J25</f>
        <v>0</v>
      </c>
      <c r="R22" s="203">
        <f t="shared" si="3"/>
        <v>606</v>
      </c>
      <c r="S22" s="26">
        <f t="shared" si="4"/>
        <v>0</v>
      </c>
      <c r="T22" s="79"/>
      <c r="U22" s="26">
        <f>'Labor Rates B-1'!$L25</f>
        <v>0</v>
      </c>
      <c r="V22" s="203">
        <f t="shared" si="5"/>
        <v>606</v>
      </c>
      <c r="W22" s="26">
        <f t="shared" si="6"/>
        <v>0</v>
      </c>
      <c r="X22" s="79"/>
      <c r="Y22" s="26">
        <f>'Labor Rates B-1'!$N25</f>
        <v>0</v>
      </c>
      <c r="Z22" s="203">
        <f t="shared" si="7"/>
        <v>606</v>
      </c>
      <c r="AA22" s="26">
        <f t="shared" si="8"/>
        <v>0</v>
      </c>
      <c r="AB22" s="79"/>
      <c r="AC22" s="26">
        <f>'Labor Rates B-1'!$P25</f>
        <v>0</v>
      </c>
      <c r="AD22" s="203">
        <f t="shared" si="9"/>
        <v>606</v>
      </c>
      <c r="AE22" s="174">
        <f t="shared" si="10"/>
        <v>0</v>
      </c>
      <c r="AF22" s="53"/>
      <c r="AM22" s="193"/>
      <c r="AN22" s="193"/>
      <c r="AO22" s="193"/>
      <c r="AP22" s="193"/>
      <c r="AQ22" s="193"/>
      <c r="AR22" s="193"/>
      <c r="AS22" s="193"/>
      <c r="AT22" s="193"/>
      <c r="AU22" s="193"/>
      <c r="AV22" s="193"/>
    </row>
    <row r="23" spans="1:48" ht="19.899999999999999" customHeight="1" x14ac:dyDescent="0.3">
      <c r="A23" s="78"/>
      <c r="B23" s="78"/>
      <c r="C23" s="38" t="str">
        <f>'Labor Rates B-1'!C26</f>
        <v>3.9.5.7 Training specialist</v>
      </c>
      <c r="D23" s="204"/>
      <c r="E23" s="294" t="str">
        <f>'Labor Rates B-1'!E26:F26</f>
        <v>2.10.113 Training Specialist/Instructor</v>
      </c>
      <c r="F23" s="294"/>
      <c r="G23" s="294"/>
      <c r="H23" s="204"/>
      <c r="I23" s="204"/>
      <c r="J23" s="204"/>
      <c r="K23" s="204"/>
      <c r="L23" s="26">
        <f>'Labor Rates B-1'!$H26</f>
        <v>0</v>
      </c>
      <c r="M23" s="202">
        <v>0.3</v>
      </c>
      <c r="N23" s="203">
        <f t="shared" si="11"/>
        <v>606</v>
      </c>
      <c r="O23" s="26">
        <f t="shared" si="0"/>
        <v>0</v>
      </c>
      <c r="P23" s="26"/>
      <c r="Q23" s="26">
        <f>'Labor Rates B-1'!$J26</f>
        <v>0</v>
      </c>
      <c r="R23" s="203">
        <f t="shared" si="3"/>
        <v>606</v>
      </c>
      <c r="S23" s="26">
        <f t="shared" si="4"/>
        <v>0</v>
      </c>
      <c r="T23" s="79"/>
      <c r="U23" s="26">
        <f>'Labor Rates B-1'!$L26</f>
        <v>0</v>
      </c>
      <c r="V23" s="203">
        <f t="shared" si="5"/>
        <v>606</v>
      </c>
      <c r="W23" s="26">
        <f t="shared" si="6"/>
        <v>0</v>
      </c>
      <c r="X23" s="79"/>
      <c r="Y23" s="26">
        <f>'Labor Rates B-1'!$N26</f>
        <v>0</v>
      </c>
      <c r="Z23" s="203">
        <f t="shared" si="7"/>
        <v>606</v>
      </c>
      <c r="AA23" s="26">
        <f t="shared" si="8"/>
        <v>0</v>
      </c>
      <c r="AB23" s="79"/>
      <c r="AC23" s="26">
        <f>'Labor Rates B-1'!$P26</f>
        <v>0</v>
      </c>
      <c r="AD23" s="203">
        <f t="shared" si="9"/>
        <v>606</v>
      </c>
      <c r="AE23" s="174">
        <f t="shared" si="10"/>
        <v>0</v>
      </c>
      <c r="AF23" s="53"/>
      <c r="AM23" s="68"/>
      <c r="AN23" s="68"/>
      <c r="AO23" s="68"/>
      <c r="AP23" s="68"/>
      <c r="AQ23" s="68"/>
      <c r="AR23" s="68"/>
      <c r="AS23" s="68"/>
      <c r="AT23" s="68"/>
      <c r="AU23" s="68"/>
      <c r="AV23" s="68"/>
    </row>
    <row r="24" spans="1:48" ht="19.899999999999999" customHeight="1" x14ac:dyDescent="0.3">
      <c r="A24" s="78"/>
      <c r="B24" s="172"/>
      <c r="C24" s="38" t="str">
        <f>'Labor Rates B-1'!C27</f>
        <v xml:space="preserve">3.9.5.8 Web Designer </v>
      </c>
      <c r="D24" s="204"/>
      <c r="E24" s="294" t="str">
        <f>'Labor Rates B-1'!E27:F27</f>
        <v>2.10.17 Architect, Internet/Web</v>
      </c>
      <c r="F24" s="294"/>
      <c r="G24" s="294"/>
      <c r="H24" s="204"/>
      <c r="I24" s="204"/>
      <c r="J24" s="204"/>
      <c r="K24" s="204"/>
      <c r="L24" s="26">
        <f>'Labor Rates B-1'!$H27</f>
        <v>0</v>
      </c>
      <c r="M24" s="202">
        <v>1</v>
      </c>
      <c r="N24" s="203">
        <f t="shared" si="11"/>
        <v>2020</v>
      </c>
      <c r="O24" s="26">
        <f t="shared" si="0"/>
        <v>0</v>
      </c>
      <c r="P24" s="26"/>
      <c r="Q24" s="26">
        <f>'Labor Rates B-1'!$J27</f>
        <v>0</v>
      </c>
      <c r="R24" s="203">
        <f t="shared" si="3"/>
        <v>2020</v>
      </c>
      <c r="S24" s="26">
        <f t="shared" si="4"/>
        <v>0</v>
      </c>
      <c r="T24" s="79"/>
      <c r="U24" s="26">
        <f>'Labor Rates B-1'!$L27</f>
        <v>0</v>
      </c>
      <c r="V24" s="203">
        <f t="shared" si="5"/>
        <v>2020</v>
      </c>
      <c r="W24" s="26">
        <f t="shared" si="6"/>
        <v>0</v>
      </c>
      <c r="X24" s="79"/>
      <c r="Y24" s="26">
        <f>'Labor Rates B-1'!$N27</f>
        <v>0</v>
      </c>
      <c r="Z24" s="203">
        <f t="shared" si="7"/>
        <v>2020</v>
      </c>
      <c r="AA24" s="26">
        <f t="shared" si="8"/>
        <v>0</v>
      </c>
      <c r="AB24" s="79"/>
      <c r="AC24" s="26">
        <f>'Labor Rates B-1'!$P27</f>
        <v>0</v>
      </c>
      <c r="AD24" s="203">
        <f t="shared" si="9"/>
        <v>2020</v>
      </c>
      <c r="AE24" s="174">
        <f t="shared" si="10"/>
        <v>0</v>
      </c>
      <c r="AF24" s="53"/>
      <c r="AM24" s="6"/>
      <c r="AN24" s="6"/>
      <c r="AO24" s="6"/>
      <c r="AP24" s="6"/>
      <c r="AQ24" s="6"/>
      <c r="AR24" s="6"/>
      <c r="AS24" s="6"/>
      <c r="AT24" s="6"/>
      <c r="AU24" s="6"/>
      <c r="AV24" s="6"/>
    </row>
    <row r="25" spans="1:48" ht="19.899999999999999" customHeight="1" x14ac:dyDescent="0.3">
      <c r="A25" s="78"/>
      <c r="B25" s="78"/>
      <c r="C25" s="38" t="str">
        <f>'Labor Rates B-1'!C28</f>
        <v xml:space="preserve">3.9.5.9 Wed Developer </v>
      </c>
      <c r="D25" s="204"/>
      <c r="E25" s="294" t="str">
        <f>'Labor Rates B-1'!E28:F28</f>
        <v>2.10.77 Internet/Intranet Site Developer (Junior)</v>
      </c>
      <c r="F25" s="294"/>
      <c r="G25" s="294"/>
      <c r="H25" s="204"/>
      <c r="I25" s="204"/>
      <c r="J25" s="204"/>
      <c r="K25" s="204"/>
      <c r="L25" s="26">
        <f>'Labor Rates B-1'!$H28</f>
        <v>0</v>
      </c>
      <c r="M25" s="202">
        <v>2</v>
      </c>
      <c r="N25" s="203">
        <f t="shared" si="11"/>
        <v>4040</v>
      </c>
      <c r="O25" s="26">
        <f t="shared" si="0"/>
        <v>0</v>
      </c>
      <c r="P25" s="26"/>
      <c r="Q25" s="26">
        <f>'Labor Rates B-1'!$J28</f>
        <v>0</v>
      </c>
      <c r="R25" s="203">
        <f t="shared" si="3"/>
        <v>4040</v>
      </c>
      <c r="S25" s="26">
        <f t="shared" si="4"/>
        <v>0</v>
      </c>
      <c r="T25" s="79"/>
      <c r="U25" s="26">
        <f>'Labor Rates B-1'!$L28</f>
        <v>0</v>
      </c>
      <c r="V25" s="203">
        <f t="shared" si="5"/>
        <v>4040</v>
      </c>
      <c r="W25" s="26">
        <f t="shared" si="6"/>
        <v>0</v>
      </c>
      <c r="X25" s="79"/>
      <c r="Y25" s="26">
        <f>'Labor Rates B-1'!$N28</f>
        <v>0</v>
      </c>
      <c r="Z25" s="203">
        <f t="shared" si="7"/>
        <v>4040</v>
      </c>
      <c r="AA25" s="26">
        <f t="shared" si="8"/>
        <v>0</v>
      </c>
      <c r="AB25" s="79"/>
      <c r="AC25" s="26">
        <f>'Labor Rates B-1'!$P28</f>
        <v>0</v>
      </c>
      <c r="AD25" s="203">
        <f t="shared" si="9"/>
        <v>4040</v>
      </c>
      <c r="AE25" s="174">
        <f t="shared" si="10"/>
        <v>0</v>
      </c>
      <c r="AF25" s="53"/>
      <c r="AM25" s="6"/>
      <c r="AN25" s="6"/>
      <c r="AO25" s="6"/>
      <c r="AP25" s="6"/>
      <c r="AQ25" s="6"/>
      <c r="AR25" s="6"/>
      <c r="AS25" s="6"/>
      <c r="AT25" s="6"/>
      <c r="AU25" s="6"/>
      <c r="AV25" s="6"/>
    </row>
    <row r="26" spans="1:48" ht="19.899999999999999" customHeight="1" x14ac:dyDescent="0.3">
      <c r="A26" s="78"/>
      <c r="B26" s="78"/>
      <c r="C26" s="38" t="str">
        <f>'Labor Rates B-1'!C29</f>
        <v>3.9.5.10 Advance Developer</v>
      </c>
      <c r="D26" s="204"/>
      <c r="E26" s="294" t="str">
        <f>'Labor Rates B-1'!E29:F29</f>
        <v>2.10.10 Application Developer, Advanced Technology (Senior)</v>
      </c>
      <c r="F26" s="294"/>
      <c r="G26" s="294"/>
      <c r="H26" s="204"/>
      <c r="I26" s="204"/>
      <c r="J26" s="204"/>
      <c r="K26" s="204"/>
      <c r="L26" s="26">
        <f>'Labor Rates B-1'!$H29</f>
        <v>0</v>
      </c>
      <c r="M26" s="202">
        <v>1</v>
      </c>
      <c r="N26" s="203">
        <f t="shared" si="11"/>
        <v>2020</v>
      </c>
      <c r="O26" s="26">
        <f t="shared" si="0"/>
        <v>0</v>
      </c>
      <c r="P26" s="26"/>
      <c r="Q26" s="26">
        <f>'Labor Rates B-1'!$J29</f>
        <v>0</v>
      </c>
      <c r="R26" s="203">
        <f t="shared" si="3"/>
        <v>2020</v>
      </c>
      <c r="S26" s="26">
        <f t="shared" si="4"/>
        <v>0</v>
      </c>
      <c r="T26" s="79"/>
      <c r="U26" s="26">
        <f>'Labor Rates B-1'!$L29</f>
        <v>0</v>
      </c>
      <c r="V26" s="203">
        <f t="shared" si="5"/>
        <v>2020</v>
      </c>
      <c r="W26" s="26">
        <f t="shared" si="6"/>
        <v>0</v>
      </c>
      <c r="X26" s="79"/>
      <c r="Y26" s="26">
        <f>'Labor Rates B-1'!$N29</f>
        <v>0</v>
      </c>
      <c r="Z26" s="203">
        <f t="shared" si="7"/>
        <v>2020</v>
      </c>
      <c r="AA26" s="26">
        <f t="shared" si="8"/>
        <v>0</v>
      </c>
      <c r="AB26" s="79"/>
      <c r="AC26" s="26">
        <f>'Labor Rates B-1'!$P29</f>
        <v>0</v>
      </c>
      <c r="AD26" s="203">
        <f t="shared" si="9"/>
        <v>2020</v>
      </c>
      <c r="AE26" s="174">
        <f t="shared" si="10"/>
        <v>0</v>
      </c>
      <c r="AF26" s="53"/>
      <c r="AM26" s="75"/>
      <c r="AN26" s="75"/>
      <c r="AO26" s="75"/>
      <c r="AP26" s="75"/>
      <c r="AQ26" s="75"/>
      <c r="AR26" s="75"/>
      <c r="AS26" s="75"/>
      <c r="AT26" s="75"/>
      <c r="AU26" s="75"/>
      <c r="AV26" s="75"/>
    </row>
    <row r="27" spans="1:48" s="66" customFormat="1" ht="19.899999999999999" customHeight="1" x14ac:dyDescent="0.3">
      <c r="A27" s="78"/>
      <c r="B27" s="78"/>
      <c r="C27" s="38" t="str">
        <f>'Labor Rates B-1'!C30</f>
        <v>3.9.5.11 Help Desk Specialist</v>
      </c>
      <c r="D27" s="204"/>
      <c r="E27" s="294" t="str">
        <f>'Labor Rates B-1'!E30:F30</f>
        <v>2.10.75 Help Desk Specialist (Junior)</v>
      </c>
      <c r="F27" s="294"/>
      <c r="G27" s="294"/>
      <c r="H27" s="204"/>
      <c r="I27" s="204"/>
      <c r="J27" s="204"/>
      <c r="K27" s="204"/>
      <c r="L27" s="26">
        <f>'Labor Rates B-1'!$H30</f>
        <v>0</v>
      </c>
      <c r="M27" s="202">
        <v>1</v>
      </c>
      <c r="N27" s="203">
        <f>SUM($AF$1)</f>
        <v>2020</v>
      </c>
      <c r="O27" s="26">
        <f>L27*N27</f>
        <v>0</v>
      </c>
      <c r="P27" s="26"/>
      <c r="Q27" s="26">
        <f>'Labor Rates B-1'!$J30</f>
        <v>0</v>
      </c>
      <c r="R27" s="203">
        <f t="shared" si="3"/>
        <v>2020</v>
      </c>
      <c r="S27" s="26">
        <f t="shared" si="4"/>
        <v>0</v>
      </c>
      <c r="T27" s="79"/>
      <c r="U27" s="26">
        <f>'Labor Rates B-1'!$L30</f>
        <v>0</v>
      </c>
      <c r="V27" s="203">
        <f t="shared" si="5"/>
        <v>2020</v>
      </c>
      <c r="W27" s="26">
        <f t="shared" si="6"/>
        <v>0</v>
      </c>
      <c r="X27" s="79"/>
      <c r="Y27" s="26">
        <f>'Labor Rates B-1'!$N30</f>
        <v>0</v>
      </c>
      <c r="Z27" s="203">
        <f t="shared" si="7"/>
        <v>2020</v>
      </c>
      <c r="AA27" s="26">
        <f t="shared" si="8"/>
        <v>0</v>
      </c>
      <c r="AB27" s="79"/>
      <c r="AC27" s="26">
        <f>'Labor Rates B-1'!$P30</f>
        <v>0</v>
      </c>
      <c r="AD27" s="203">
        <f t="shared" si="9"/>
        <v>2020</v>
      </c>
      <c r="AE27" s="174">
        <f t="shared" si="10"/>
        <v>0</v>
      </c>
      <c r="AF27" s="53"/>
      <c r="AM27" s="37"/>
      <c r="AN27" s="37"/>
      <c r="AO27" s="37"/>
      <c r="AP27" s="37"/>
      <c r="AQ27" s="37"/>
      <c r="AR27" s="37"/>
      <c r="AS27" s="37"/>
      <c r="AT27" s="37"/>
      <c r="AU27" s="37"/>
      <c r="AV27" s="37"/>
    </row>
    <row r="28" spans="1:48" s="193" customFormat="1" ht="25.15" customHeight="1" thickBot="1" x14ac:dyDescent="0.25">
      <c r="A28" s="187"/>
      <c r="B28" s="188"/>
      <c r="C28" s="280" t="s">
        <v>88</v>
      </c>
      <c r="D28" s="280"/>
      <c r="E28" s="280"/>
      <c r="F28" s="221"/>
      <c r="G28" s="105">
        <f>SUM(O28,S28,W28,AA28,AE28)</f>
        <v>0</v>
      </c>
      <c r="H28" s="205"/>
      <c r="I28" s="205"/>
      <c r="J28" s="205"/>
      <c r="K28" s="205"/>
      <c r="L28" s="206"/>
      <c r="M28" s="207">
        <f>SUM(M17:M27)</f>
        <v>10.6</v>
      </c>
      <c r="N28" s="206"/>
      <c r="O28" s="189">
        <f>SUM(O17:O27)</f>
        <v>0</v>
      </c>
      <c r="P28" s="189"/>
      <c r="Q28" s="299"/>
      <c r="R28" s="299"/>
      <c r="S28" s="189">
        <f>SUM(S17:S27)</f>
        <v>0</v>
      </c>
      <c r="T28" s="189">
        <f>SUM(T7:T27)</f>
        <v>0</v>
      </c>
      <c r="U28" s="299"/>
      <c r="V28" s="299"/>
      <c r="W28" s="189">
        <f>SUM(W17:W27)</f>
        <v>0</v>
      </c>
      <c r="X28" s="190"/>
      <c r="Y28" s="299"/>
      <c r="Z28" s="299"/>
      <c r="AA28" s="189">
        <f>SUM(AA17:AA27)</f>
        <v>0</v>
      </c>
      <c r="AB28" s="189">
        <f>SUM(AB7:AB27)</f>
        <v>0</v>
      </c>
      <c r="AC28" s="299"/>
      <c r="AD28" s="299"/>
      <c r="AE28" s="191">
        <f>SUM(AE17:AE27)</f>
        <v>0</v>
      </c>
      <c r="AF28" s="192"/>
      <c r="AM28" s="37"/>
      <c r="AN28" s="37"/>
      <c r="AO28" s="37"/>
      <c r="AP28" s="37"/>
      <c r="AQ28" s="37"/>
      <c r="AR28" s="37"/>
      <c r="AS28" s="37"/>
      <c r="AT28" s="37"/>
      <c r="AU28" s="37"/>
      <c r="AV28" s="37"/>
    </row>
    <row r="29" spans="1:48" s="68" customFormat="1" ht="5.45" customHeight="1" x14ac:dyDescent="0.2">
      <c r="A29" s="103"/>
      <c r="B29" s="173"/>
      <c r="C29" s="181"/>
      <c r="D29" s="181"/>
      <c r="E29" s="181"/>
      <c r="F29" s="222"/>
      <c r="G29" s="166"/>
      <c r="H29" s="45"/>
      <c r="I29" s="45"/>
      <c r="J29" s="45"/>
      <c r="K29" s="45"/>
      <c r="L29" s="167"/>
      <c r="M29" s="168"/>
      <c r="N29" s="167"/>
      <c r="O29" s="26"/>
      <c r="P29" s="26"/>
      <c r="Q29" s="86"/>
      <c r="R29" s="86"/>
      <c r="S29" s="26"/>
      <c r="T29" s="26"/>
      <c r="U29" s="86"/>
      <c r="V29" s="86"/>
      <c r="W29" s="26"/>
      <c r="X29" s="169"/>
      <c r="Y29" s="86"/>
      <c r="Z29" s="86"/>
      <c r="AA29" s="26"/>
      <c r="AB29" s="26"/>
      <c r="AC29" s="86"/>
      <c r="AD29" s="86"/>
      <c r="AE29" s="174"/>
      <c r="AF29" s="104"/>
      <c r="AM29" s="37"/>
      <c r="AN29" s="37"/>
      <c r="AO29" s="37"/>
      <c r="AP29" s="37"/>
      <c r="AQ29" s="37"/>
      <c r="AR29" s="37"/>
      <c r="AS29" s="37"/>
      <c r="AT29" s="37"/>
      <c r="AU29" s="37"/>
      <c r="AV29" s="37"/>
    </row>
    <row r="30" spans="1:48" s="6" customFormat="1" ht="24.75" customHeight="1" x14ac:dyDescent="0.2">
      <c r="A30" s="9"/>
      <c r="B30" s="163"/>
      <c r="C30" s="282" t="str">
        <f>'Labor Rates B-1'!C33:E33</f>
        <v xml:space="preserve"> </v>
      </c>
      <c r="D30" s="282"/>
      <c r="E30" s="282"/>
      <c r="F30" s="223"/>
      <c r="G30" s="282" t="str">
        <f>'Labor Rates B-1'!H35</f>
        <v xml:space="preserve"> </v>
      </c>
      <c r="H30" s="282"/>
      <c r="I30" s="282"/>
      <c r="J30" s="282"/>
      <c r="K30" s="282"/>
      <c r="L30" s="282"/>
      <c r="M30" s="282"/>
      <c r="N30" s="282"/>
      <c r="O30" s="165"/>
      <c r="P30" s="279"/>
      <c r="Q30" s="279"/>
      <c r="R30" s="279"/>
      <c r="S30" s="279"/>
      <c r="T30" s="279"/>
      <c r="U30" s="279"/>
      <c r="V30" s="279"/>
      <c r="W30" s="279"/>
      <c r="X30" s="25"/>
      <c r="Y30" s="25"/>
      <c r="Z30" s="170"/>
      <c r="AA30" s="25"/>
      <c r="AB30" s="25"/>
      <c r="AC30" s="25"/>
      <c r="AD30" s="25"/>
      <c r="AE30" s="10"/>
      <c r="AF30" s="55"/>
      <c r="AM30" s="37"/>
      <c r="AN30" s="37"/>
      <c r="AO30" s="37"/>
      <c r="AP30" s="37"/>
      <c r="AQ30" s="37"/>
      <c r="AR30" s="37"/>
      <c r="AS30" s="37"/>
      <c r="AT30" s="37"/>
      <c r="AU30" s="37"/>
      <c r="AV30" s="37"/>
    </row>
    <row r="31" spans="1:48" ht="15.75" customHeight="1" x14ac:dyDescent="0.2">
      <c r="A31" s="7"/>
      <c r="B31" s="163"/>
      <c r="C31" s="70" t="str">
        <f>'Labor Rates B-1'!C34</f>
        <v xml:space="preserve"> Authorized Individual Name</v>
      </c>
      <c r="D31" s="70"/>
      <c r="E31" s="70"/>
      <c r="F31" s="70"/>
      <c r="G31" s="71" t="str">
        <f>'Labor Rates B-1'!H34</f>
        <v>Company Name</v>
      </c>
      <c r="H31" s="70"/>
      <c r="I31" s="72"/>
      <c r="J31" s="70"/>
      <c r="K31" s="4"/>
      <c r="L31" s="53"/>
      <c r="M31" s="53"/>
      <c r="N31" s="54"/>
      <c r="O31" s="53"/>
      <c r="P31" s="279"/>
      <c r="Q31" s="279"/>
      <c r="R31" s="279"/>
      <c r="S31" s="279"/>
      <c r="T31" s="279"/>
      <c r="U31" s="279"/>
      <c r="V31" s="279"/>
      <c r="W31" s="279"/>
      <c r="X31" s="165"/>
      <c r="Y31" s="300"/>
      <c r="Z31" s="300"/>
      <c r="AA31" s="164"/>
      <c r="AB31" s="4"/>
      <c r="AC31" s="4"/>
      <c r="AD31" s="4"/>
      <c r="AE31" s="8"/>
      <c r="AF31" s="53"/>
    </row>
    <row r="32" spans="1:48" s="6" customFormat="1" ht="18" customHeight="1" thickBot="1" x14ac:dyDescent="0.3">
      <c r="A32" s="9"/>
      <c r="B32" s="163"/>
      <c r="C32" s="281" t="str">
        <f>'Labor Rates B-1'!C35</f>
        <v xml:space="preserve"> </v>
      </c>
      <c r="D32" s="281"/>
      <c r="E32" s="281"/>
      <c r="F32" s="224"/>
      <c r="G32" s="283" t="str">
        <f>'Labor Rates B-1'!H37</f>
        <v xml:space="preserve"> </v>
      </c>
      <c r="H32" s="283"/>
      <c r="I32" s="283"/>
      <c r="J32" s="283"/>
      <c r="K32" s="283"/>
      <c r="L32" s="283"/>
      <c r="M32" s="283"/>
      <c r="N32" s="283"/>
      <c r="O32" s="55"/>
      <c r="P32" s="279"/>
      <c r="Q32" s="279"/>
      <c r="R32" s="279"/>
      <c r="S32" s="279"/>
      <c r="T32" s="279"/>
      <c r="U32" s="279"/>
      <c r="V32" s="279"/>
      <c r="W32" s="279"/>
      <c r="X32" s="73"/>
      <c r="Y32" s="25"/>
      <c r="Z32" s="276" t="str">
        <f>'Labor Rates B-1'!H37</f>
        <v xml:space="preserve"> </v>
      </c>
      <c r="AA32" s="276"/>
      <c r="AB32" s="276"/>
      <c r="AC32" s="276"/>
      <c r="AD32" s="276"/>
      <c r="AE32" s="10"/>
      <c r="AF32" s="55"/>
      <c r="AM32" s="37"/>
      <c r="AN32" s="37"/>
      <c r="AO32" s="37"/>
      <c r="AP32" s="37"/>
      <c r="AQ32" s="37"/>
      <c r="AR32" s="37"/>
      <c r="AS32" s="37"/>
      <c r="AT32" s="37"/>
      <c r="AU32" s="37"/>
      <c r="AV32" s="37"/>
    </row>
    <row r="33" spans="1:48" s="75" customFormat="1" ht="15.75" customHeight="1" x14ac:dyDescent="0.2">
      <c r="A33" s="76"/>
      <c r="B33" s="163"/>
      <c r="C33" s="177" t="str">
        <f>'Labor Rates B-1'!C36</f>
        <v xml:space="preserve"> Title</v>
      </c>
      <c r="D33" s="178"/>
      <c r="E33" s="178"/>
      <c r="F33" s="178"/>
      <c r="G33" s="178" t="str">
        <f>'Labor Rates B-1'!H36</f>
        <v>Company Tax ID #</v>
      </c>
      <c r="H33" s="178"/>
      <c r="I33" s="178"/>
      <c r="J33" s="179" t="str">
        <f>'Labor Rates B-1'!B37</f>
        <v>X</v>
      </c>
      <c r="K33" s="178"/>
      <c r="L33" s="53"/>
      <c r="M33" s="53"/>
      <c r="N33" s="53"/>
      <c r="O33" s="278" t="s">
        <v>29</v>
      </c>
      <c r="P33" s="278"/>
      <c r="Q33" s="277" t="str">
        <f>'Labor Rates B-1'!C38</f>
        <v xml:space="preserve"> Signature</v>
      </c>
      <c r="R33" s="277"/>
      <c r="S33" s="277"/>
      <c r="T33" s="277"/>
      <c r="U33" s="277"/>
      <c r="V33" s="277"/>
      <c r="W33" s="277"/>
      <c r="X33" s="178"/>
      <c r="Y33" s="178"/>
      <c r="Z33" s="180" t="s">
        <v>16</v>
      </c>
      <c r="AA33" s="4"/>
      <c r="AB33" s="4"/>
      <c r="AC33" s="4"/>
      <c r="AD33" s="4"/>
      <c r="AE33" s="8"/>
      <c r="AF33" s="53"/>
      <c r="AM33" s="37"/>
      <c r="AN33" s="37"/>
      <c r="AO33" s="37"/>
      <c r="AP33" s="37"/>
      <c r="AQ33" s="37"/>
      <c r="AR33" s="37"/>
      <c r="AS33" s="37"/>
      <c r="AT33" s="37"/>
      <c r="AU33" s="37"/>
      <c r="AV33" s="37"/>
    </row>
    <row r="34" spans="1:48" ht="8.4499999999999993" customHeight="1" thickBot="1" x14ac:dyDescent="0.25">
      <c r="B34" s="175"/>
      <c r="C34" s="270"/>
      <c r="D34" s="270"/>
      <c r="E34" s="270"/>
      <c r="F34" s="270"/>
      <c r="G34" s="270"/>
      <c r="H34" s="270"/>
      <c r="I34" s="270"/>
      <c r="J34" s="270"/>
      <c r="K34" s="270"/>
      <c r="L34" s="270"/>
      <c r="M34" s="270"/>
      <c r="N34" s="270"/>
      <c r="O34" s="270"/>
      <c r="P34" s="74"/>
      <c r="Q34" s="74"/>
      <c r="R34" s="176"/>
      <c r="S34" s="74"/>
      <c r="T34" s="74"/>
      <c r="U34" s="74"/>
      <c r="V34" s="176"/>
      <c r="W34" s="74"/>
      <c r="X34" s="74"/>
      <c r="Y34" s="74"/>
      <c r="Z34" s="176"/>
      <c r="AA34" s="74"/>
      <c r="AB34" s="74"/>
      <c r="AC34" s="74"/>
      <c r="AD34" s="74"/>
      <c r="AE34" s="96"/>
      <c r="AF34" s="53"/>
    </row>
    <row r="35" spans="1:48" ht="15.75" customHeight="1" x14ac:dyDescent="0.2"/>
    <row r="36" spans="1:48" ht="15.75" customHeight="1" x14ac:dyDescent="0.2"/>
    <row r="37" spans="1:48" ht="15.75" customHeight="1" x14ac:dyDescent="0.2"/>
    <row r="38" spans="1:48" ht="15.75" customHeight="1" x14ac:dyDescent="0.2"/>
    <row r="39" spans="1:48" ht="15.75" customHeight="1" x14ac:dyDescent="0.2"/>
    <row r="40" spans="1:48" ht="15.75" customHeight="1" x14ac:dyDescent="0.2"/>
    <row r="41" spans="1:48" ht="15.75" customHeight="1" x14ac:dyDescent="0.2"/>
    <row r="42" spans="1:48" ht="15.75" customHeight="1" x14ac:dyDescent="0.2"/>
    <row r="43" spans="1:48" ht="15.75" customHeight="1" x14ac:dyDescent="0.2"/>
    <row r="44" spans="1:48" ht="15.75" customHeight="1" x14ac:dyDescent="0.2"/>
    <row r="45" spans="1:48" ht="15.75" customHeight="1" x14ac:dyDescent="0.2"/>
    <row r="46" spans="1:48" ht="15.75" customHeight="1" x14ac:dyDescent="0.2"/>
    <row r="47" spans="1:48" ht="15.75" customHeight="1" x14ac:dyDescent="0.2"/>
    <row r="48" spans="1: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sheetData>
  <mergeCells count="60">
    <mergeCell ref="E19:G19"/>
    <mergeCell ref="E20:G20"/>
    <mergeCell ref="E21:G21"/>
    <mergeCell ref="E22:G22"/>
    <mergeCell ref="E23:G23"/>
    <mergeCell ref="AC28:AD28"/>
    <mergeCell ref="Q28:R28"/>
    <mergeCell ref="U28:V28"/>
    <mergeCell ref="Y28:Z28"/>
    <mergeCell ref="E24:G24"/>
    <mergeCell ref="E25:G25"/>
    <mergeCell ref="E26:G26"/>
    <mergeCell ref="E27:G27"/>
    <mergeCell ref="AC13:AE14"/>
    <mergeCell ref="C2:O2"/>
    <mergeCell ref="C5:C6"/>
    <mergeCell ref="E5:G6"/>
    <mergeCell ref="C4:G4"/>
    <mergeCell ref="L11:N11"/>
    <mergeCell ref="Q11:R11"/>
    <mergeCell ref="U11:V11"/>
    <mergeCell ref="Y11:Z11"/>
    <mergeCell ref="AC11:AD11"/>
    <mergeCell ref="E8:G8"/>
    <mergeCell ref="E9:G9"/>
    <mergeCell ref="E10:G10"/>
    <mergeCell ref="C15:C16"/>
    <mergeCell ref="E15:G16"/>
    <mergeCell ref="R1:AE1"/>
    <mergeCell ref="R2:AE3"/>
    <mergeCell ref="C3:O3"/>
    <mergeCell ref="C1:O1"/>
    <mergeCell ref="L4:O4"/>
    <mergeCell ref="Q4:S4"/>
    <mergeCell ref="U4:W4"/>
    <mergeCell ref="Y4:AA4"/>
    <mergeCell ref="AC4:AE4"/>
    <mergeCell ref="C28:E28"/>
    <mergeCell ref="C32:E32"/>
    <mergeCell ref="G30:N30"/>
    <mergeCell ref="G32:N32"/>
    <mergeCell ref="AK4:AL7"/>
    <mergeCell ref="C13:G14"/>
    <mergeCell ref="G11:H11"/>
    <mergeCell ref="C11:F11"/>
    <mergeCell ref="L13:O14"/>
    <mergeCell ref="Q13:S14"/>
    <mergeCell ref="U13:W14"/>
    <mergeCell ref="Y13:AA14"/>
    <mergeCell ref="E17:G17"/>
    <mergeCell ref="E18:G18"/>
    <mergeCell ref="L12:AE12"/>
    <mergeCell ref="E7:G7"/>
    <mergeCell ref="Z32:AD32"/>
    <mergeCell ref="C34:O34"/>
    <mergeCell ref="Q33:W33"/>
    <mergeCell ref="O33:P33"/>
    <mergeCell ref="P30:W32"/>
    <mergeCell ref="Y31:Z31"/>
    <mergeCell ref="C30:E30"/>
  </mergeCells>
  <pageMargins left="0.23" right="0.18" top="0.3" bottom="0.3" header="0.55000000000000004" footer="0.05"/>
  <pageSetup paperSize="5"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998"/>
  <sheetViews>
    <sheetView zoomScaleNormal="100" workbookViewId="0">
      <selection activeCell="O7" sqref="O7"/>
    </sheetView>
  </sheetViews>
  <sheetFormatPr defaultColWidth="12.625" defaultRowHeight="15" customHeight="1" x14ac:dyDescent="0.3"/>
  <cols>
    <col min="1" max="1" width="1.25" style="106" customWidth="1"/>
    <col min="2" max="2" width="1.5" style="106" customWidth="1"/>
    <col min="3" max="3" width="46.125" style="106" customWidth="1"/>
    <col min="4" max="4" width="1.5" style="106" customWidth="1"/>
    <col min="5" max="9" width="12.25" style="106" customWidth="1"/>
    <col min="10" max="10" width="1" style="106" customWidth="1"/>
    <col min="11" max="11" width="15.75" style="106" customWidth="1"/>
    <col min="12" max="12" width="1.25" style="106" customWidth="1"/>
    <col min="13" max="31" width="7.625" style="106" customWidth="1"/>
    <col min="32" max="16384" width="12.625" style="106"/>
  </cols>
  <sheetData>
    <row r="1" spans="2:12" ht="7.15" customHeight="1" x14ac:dyDescent="0.3">
      <c r="B1" s="147"/>
      <c r="C1" s="148"/>
      <c r="D1" s="148"/>
      <c r="E1" s="148"/>
      <c r="F1" s="148"/>
      <c r="G1" s="148"/>
      <c r="H1" s="148"/>
      <c r="I1" s="148"/>
      <c r="J1" s="148"/>
      <c r="K1" s="148"/>
      <c r="L1" s="149"/>
    </row>
    <row r="2" spans="2:12" s="107" customFormat="1" ht="42.75" customHeight="1" x14ac:dyDescent="0.2">
      <c r="B2" s="150"/>
      <c r="C2" s="301" t="s">
        <v>13</v>
      </c>
      <c r="D2" s="301"/>
      <c r="E2" s="301"/>
      <c r="F2" s="301"/>
      <c r="G2" s="301"/>
      <c r="H2" s="301"/>
      <c r="I2" s="301"/>
      <c r="J2" s="301"/>
      <c r="K2" s="301"/>
      <c r="L2" s="151"/>
    </row>
    <row r="3" spans="2:12" s="108" customFormat="1" ht="24.75" customHeight="1" x14ac:dyDescent="0.2">
      <c r="B3" s="152"/>
      <c r="C3" s="302" t="s">
        <v>81</v>
      </c>
      <c r="D3" s="302"/>
      <c r="E3" s="302"/>
      <c r="F3" s="302"/>
      <c r="G3" s="302"/>
      <c r="H3" s="302"/>
      <c r="I3" s="302"/>
      <c r="J3" s="302"/>
      <c r="K3" s="302"/>
      <c r="L3" s="153"/>
    </row>
    <row r="4" spans="2:12" s="108" customFormat="1" ht="33" customHeight="1" x14ac:dyDescent="0.2">
      <c r="B4" s="150"/>
      <c r="C4" s="301" t="s">
        <v>9</v>
      </c>
      <c r="D4" s="301"/>
      <c r="E4" s="301"/>
      <c r="F4" s="301"/>
      <c r="G4" s="301"/>
      <c r="H4" s="301"/>
      <c r="I4" s="301"/>
      <c r="J4" s="301"/>
      <c r="K4" s="301"/>
      <c r="L4" s="151"/>
    </row>
    <row r="5" spans="2:12" s="109" customFormat="1" ht="33.75" customHeight="1" x14ac:dyDescent="0.3">
      <c r="B5" s="154"/>
      <c r="C5" s="256" t="s">
        <v>52</v>
      </c>
      <c r="D5" s="256"/>
      <c r="E5" s="256"/>
      <c r="F5" s="256"/>
      <c r="G5" s="256"/>
      <c r="H5" s="256"/>
      <c r="I5" s="256"/>
      <c r="J5" s="256"/>
      <c r="K5" s="256"/>
      <c r="L5" s="155"/>
    </row>
    <row r="6" spans="2:12" ht="20.25" customHeight="1" thickBot="1" x14ac:dyDescent="0.35">
      <c r="B6" s="118"/>
      <c r="C6" s="79"/>
      <c r="D6" s="79"/>
      <c r="E6" s="242" t="s">
        <v>105</v>
      </c>
      <c r="F6" s="243" t="s">
        <v>106</v>
      </c>
      <c r="G6" s="244" t="s">
        <v>111</v>
      </c>
      <c r="H6" s="242" t="s">
        <v>108</v>
      </c>
      <c r="I6" s="244" t="s">
        <v>109</v>
      </c>
      <c r="J6" s="156"/>
      <c r="K6" s="245" t="s">
        <v>112</v>
      </c>
      <c r="L6" s="157"/>
    </row>
    <row r="7" spans="2:12" ht="45.75" customHeight="1" x14ac:dyDescent="0.3">
      <c r="B7" s="308" t="str">
        <f>'Financial Details B-2'!C11</f>
        <v>Total Proposal Price of Proposed Key Personnel:</v>
      </c>
      <c r="C7" s="309"/>
      <c r="D7" s="79"/>
      <c r="E7" s="140">
        <f>'Financial Details B-2'!O11</f>
        <v>0</v>
      </c>
      <c r="F7" s="142">
        <f>'Financial Details B-2'!S11</f>
        <v>0</v>
      </c>
      <c r="G7" s="141">
        <f>'Financial Details B-2'!W11</f>
        <v>0</v>
      </c>
      <c r="H7" s="140">
        <f>'Financial Details B-2'!AA11</f>
        <v>0</v>
      </c>
      <c r="I7" s="141">
        <f>'Financial Details B-2'!AE11</f>
        <v>0</v>
      </c>
      <c r="J7" s="159"/>
      <c r="K7" s="138">
        <f>SUM(E7,F7,G7,H7,I7)</f>
        <v>0</v>
      </c>
      <c r="L7" s="144"/>
    </row>
    <row r="8" spans="2:12" ht="42" customHeight="1" x14ac:dyDescent="0.3">
      <c r="B8" s="310" t="str">
        <f>'Financial Details B-2'!C28</f>
        <v>Total Proposal Price Proposed Additional Personnel:</v>
      </c>
      <c r="C8" s="311"/>
      <c r="D8" s="79"/>
      <c r="E8" s="135">
        <f>'Financial Details B-2'!O28</f>
        <v>0</v>
      </c>
      <c r="F8" s="136">
        <f>'Financial Details B-2'!S28</f>
        <v>0</v>
      </c>
      <c r="G8" s="137">
        <f>'Financial Details B-2'!W28</f>
        <v>0</v>
      </c>
      <c r="H8" s="135">
        <f>'Financial Details B-2'!AA28</f>
        <v>0</v>
      </c>
      <c r="I8" s="137">
        <f>'Financial Details B-2'!AE28</f>
        <v>0</v>
      </c>
      <c r="J8" s="158"/>
      <c r="K8" s="139">
        <f>SUM(E8:I8)</f>
        <v>0</v>
      </c>
      <c r="L8" s="144"/>
    </row>
    <row r="9" spans="2:12" ht="9" customHeight="1" x14ac:dyDescent="0.3">
      <c r="B9" s="320" t="s">
        <v>53</v>
      </c>
      <c r="C9" s="321"/>
      <c r="D9" s="160"/>
      <c r="E9" s="317">
        <f>SUM(E7:E8)</f>
        <v>0</v>
      </c>
      <c r="F9" s="313">
        <f>SUM(F7:F8)</f>
        <v>0</v>
      </c>
      <c r="G9" s="315">
        <f>SUM(G7:G8)</f>
        <v>0</v>
      </c>
      <c r="H9" s="317">
        <f>SUM(H7:H8)</f>
        <v>0</v>
      </c>
      <c r="I9" s="315">
        <f>SUM(I7:I8)</f>
        <v>0</v>
      </c>
      <c r="J9" s="79"/>
      <c r="K9" s="306">
        <f>SUM(K7:K8)</f>
        <v>0</v>
      </c>
      <c r="L9" s="145"/>
    </row>
    <row r="10" spans="2:12" ht="21" customHeight="1" thickBot="1" x14ac:dyDescent="0.35">
      <c r="B10" s="322"/>
      <c r="C10" s="323"/>
      <c r="D10" s="161"/>
      <c r="E10" s="319"/>
      <c r="F10" s="314"/>
      <c r="G10" s="316"/>
      <c r="H10" s="317"/>
      <c r="I10" s="315"/>
      <c r="J10" s="158">
        <f t="shared" ref="J10" si="0">SUM(J7:J8)</f>
        <v>0</v>
      </c>
      <c r="K10" s="307"/>
      <c r="L10" s="145"/>
    </row>
    <row r="11" spans="2:12" ht="46.5" customHeight="1" thickBot="1" x14ac:dyDescent="0.35">
      <c r="B11" s="118"/>
      <c r="C11" s="79"/>
      <c r="D11" s="79"/>
      <c r="E11" s="79"/>
      <c r="F11" s="79"/>
      <c r="G11" s="79"/>
      <c r="H11" s="324" t="s">
        <v>51</v>
      </c>
      <c r="I11" s="325"/>
      <c r="J11" s="156"/>
      <c r="K11" s="241">
        <f>SUM(K7:K8)</f>
        <v>0</v>
      </c>
      <c r="L11" s="146"/>
    </row>
    <row r="12" spans="2:12" ht="15" customHeight="1" thickBot="1" x14ac:dyDescent="0.35">
      <c r="B12" s="118"/>
      <c r="C12" s="79"/>
      <c r="D12" s="79"/>
      <c r="E12" s="79"/>
      <c r="F12" s="79"/>
      <c r="G12" s="79"/>
      <c r="H12" s="79"/>
      <c r="I12" s="79"/>
      <c r="J12" s="79"/>
      <c r="K12" s="79"/>
      <c r="L12" s="145"/>
    </row>
    <row r="13" spans="2:12" s="110" customFormat="1" ht="11.25" customHeight="1" x14ac:dyDescent="0.3">
      <c r="B13" s="111"/>
      <c r="C13" s="69"/>
      <c r="D13" s="81"/>
      <c r="E13" s="81"/>
      <c r="F13" s="81"/>
      <c r="G13" s="81"/>
      <c r="H13" s="112"/>
      <c r="I13" s="112"/>
      <c r="J13" s="112"/>
      <c r="K13" s="112"/>
      <c r="L13" s="113"/>
    </row>
    <row r="14" spans="2:12" s="114" customFormat="1" ht="21.75" customHeight="1" thickBot="1" x14ac:dyDescent="0.3">
      <c r="B14" s="115"/>
      <c r="C14" s="318" t="str">
        <f>'Labor Rates B-1'!C33</f>
        <v xml:space="preserve"> </v>
      </c>
      <c r="D14" s="318"/>
      <c r="E14" s="143"/>
      <c r="F14" s="116"/>
      <c r="G14" s="304" t="str">
        <f>'Labor Rates B-1'!H33</f>
        <v xml:space="preserve"> </v>
      </c>
      <c r="H14" s="304"/>
      <c r="I14" s="304"/>
      <c r="J14" s="304"/>
      <c r="K14" s="304"/>
      <c r="L14" s="117"/>
    </row>
    <row r="15" spans="2:12" ht="16.5" x14ac:dyDescent="0.3">
      <c r="B15" s="118"/>
      <c r="C15" s="119" t="str">
        <f>'Labor Rates B-1'!C34</f>
        <v xml:space="preserve"> Authorized Individual Name</v>
      </c>
      <c r="D15" s="119"/>
      <c r="E15" s="119"/>
      <c r="F15" s="119"/>
      <c r="G15" s="303" t="str">
        <f>'Labor Rates B-1'!H34</f>
        <v>Company Name</v>
      </c>
      <c r="H15" s="303"/>
      <c r="I15" s="303"/>
      <c r="J15" s="303"/>
      <c r="K15" s="303"/>
      <c r="L15" s="120"/>
    </row>
    <row r="16" spans="2:12" s="114" customFormat="1" ht="24" customHeight="1" thickBot="1" x14ac:dyDescent="0.3">
      <c r="B16" s="115"/>
      <c r="C16" s="304" t="str">
        <f>'Labor Rates B-1'!C35</f>
        <v xml:space="preserve"> </v>
      </c>
      <c r="D16" s="304"/>
      <c r="E16" s="143"/>
      <c r="F16" s="121"/>
      <c r="G16" s="304" t="str">
        <f>'Labor Rates B-1'!H35</f>
        <v xml:space="preserve"> </v>
      </c>
      <c r="H16" s="304"/>
      <c r="I16" s="304"/>
      <c r="J16" s="304"/>
      <c r="K16" s="304"/>
      <c r="L16" s="122"/>
    </row>
    <row r="17" spans="2:14" ht="15.75" customHeight="1" x14ac:dyDescent="0.3">
      <c r="B17" s="118"/>
      <c r="C17" s="303" t="str">
        <f>'Labor Rates B-1'!C36</f>
        <v xml:space="preserve"> Title</v>
      </c>
      <c r="D17" s="303"/>
      <c r="E17" s="305"/>
      <c r="F17" s="121"/>
      <c r="G17" s="303" t="str">
        <f>'Labor Rates B-1'!H36</f>
        <v>Company Tax ID #</v>
      </c>
      <c r="H17" s="303"/>
      <c r="I17" s="303"/>
      <c r="J17" s="303"/>
      <c r="K17" s="303"/>
      <c r="L17" s="123"/>
    </row>
    <row r="18" spans="2:14" ht="53.25" customHeight="1" thickBot="1" x14ac:dyDescent="0.35">
      <c r="B18" s="225" t="str">
        <f>'Labor Rates B-1'!B37</f>
        <v>X</v>
      </c>
      <c r="C18" s="312"/>
      <c r="D18" s="312"/>
      <c r="E18" s="121"/>
      <c r="F18" s="121"/>
      <c r="G18" s="326" t="str">
        <f>'Labor Rates B-1'!H37</f>
        <v xml:space="preserve"> </v>
      </c>
      <c r="H18" s="326"/>
      <c r="I18" s="326"/>
      <c r="J18" s="326"/>
      <c r="K18" s="326"/>
      <c r="L18" s="124"/>
    </row>
    <row r="19" spans="2:14" ht="24.75" customHeight="1" thickBot="1" x14ac:dyDescent="0.35">
      <c r="B19" s="125"/>
      <c r="C19" s="126" t="str">
        <f>'Labor Rates B-1'!C38</f>
        <v xml:space="preserve"> Signature</v>
      </c>
      <c r="D19" s="127"/>
      <c r="E19" s="127"/>
      <c r="F19" s="127"/>
      <c r="G19" s="128" t="str">
        <f>'Labor Rates B-1'!H38</f>
        <v xml:space="preserve"> Date</v>
      </c>
      <c r="H19" s="129"/>
      <c r="I19" s="129"/>
      <c r="J19" s="129"/>
      <c r="K19" s="129"/>
      <c r="L19" s="130"/>
    </row>
    <row r="20" spans="2:14" ht="15.75" customHeight="1" x14ac:dyDescent="0.3">
      <c r="C20" s="131"/>
      <c r="D20" s="132"/>
      <c r="E20" s="132"/>
      <c r="F20" s="132"/>
      <c r="G20" s="132"/>
      <c r="H20" s="132"/>
      <c r="I20" s="132"/>
      <c r="J20" s="132"/>
      <c r="K20" s="132"/>
      <c r="L20" s="132"/>
      <c r="M20" s="132"/>
      <c r="N20" s="131"/>
    </row>
    <row r="21" spans="2:14" ht="15.75" customHeight="1" x14ac:dyDescent="0.3">
      <c r="B21" s="134"/>
      <c r="D21" s="133"/>
      <c r="E21" s="133"/>
      <c r="F21" s="133"/>
      <c r="G21" s="133"/>
      <c r="H21" s="133"/>
      <c r="I21" s="133"/>
      <c r="J21" s="133"/>
    </row>
    <row r="22" spans="2:14" ht="15.75" customHeight="1" x14ac:dyDescent="0.3"/>
    <row r="23" spans="2:14" ht="15.75" customHeight="1" x14ac:dyDescent="0.3"/>
    <row r="24" spans="2:14" ht="15.75" customHeight="1" x14ac:dyDescent="0.3"/>
    <row r="25" spans="2:14" ht="15.75" customHeight="1" x14ac:dyDescent="0.3"/>
    <row r="26" spans="2:14" ht="33" customHeight="1" x14ac:dyDescent="0.3"/>
    <row r="27" spans="2:14" ht="15.75" customHeight="1" x14ac:dyDescent="0.3"/>
    <row r="28" spans="2:14" ht="15.75" customHeight="1" x14ac:dyDescent="0.3"/>
    <row r="29" spans="2:14" ht="15.75" customHeight="1" x14ac:dyDescent="0.3"/>
    <row r="30" spans="2:14" ht="15.75" customHeight="1" x14ac:dyDescent="0.3"/>
    <row r="31" spans="2:14" ht="15.75" customHeight="1" x14ac:dyDescent="0.3"/>
    <row r="32" spans="2:14"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sheetData>
  <mergeCells count="23">
    <mergeCell ref="C18:D18"/>
    <mergeCell ref="F9:F10"/>
    <mergeCell ref="G9:G10"/>
    <mergeCell ref="H9:H10"/>
    <mergeCell ref="I9:I10"/>
    <mergeCell ref="C14:D14"/>
    <mergeCell ref="E9:E10"/>
    <mergeCell ref="B9:C10"/>
    <mergeCell ref="H11:I11"/>
    <mergeCell ref="G18:K18"/>
    <mergeCell ref="C4:K4"/>
    <mergeCell ref="C3:K3"/>
    <mergeCell ref="C2:K2"/>
    <mergeCell ref="G17:K17"/>
    <mergeCell ref="G16:K16"/>
    <mergeCell ref="G15:K15"/>
    <mergeCell ref="G14:K14"/>
    <mergeCell ref="C17:E17"/>
    <mergeCell ref="C16:D16"/>
    <mergeCell ref="K9:K10"/>
    <mergeCell ref="B7:C7"/>
    <mergeCell ref="B8:C8"/>
    <mergeCell ref="C5:K5"/>
  </mergeCells>
  <pageMargins left="0.25" right="0.25" top="0.5" bottom="0.5" header="0.3" footer="0.3"/>
  <pageSetup scale="9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594FCA9CE56549BC429FAA81E8464E" ma:contentTypeVersion="9" ma:contentTypeDescription="Create a new document." ma:contentTypeScope="" ma:versionID="60c570644462372282029b9ff1a92df6">
  <xsd:schema xmlns:xsd="http://www.w3.org/2001/XMLSchema" xmlns:xs="http://www.w3.org/2001/XMLSchema" xmlns:p="http://schemas.microsoft.com/office/2006/metadata/properties" xmlns:ns1="http://schemas.microsoft.com/sharepoint/v3" targetNamespace="http://schemas.microsoft.com/office/2006/metadata/properties" ma:root="true" ma:fieldsID="303650484620bc02be2e628b3bd2565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9F7F37E-6492-4C5E-8016-EEC1061B30ED}"/>
</file>

<file path=customXml/itemProps2.xml><?xml version="1.0" encoding="utf-8"?>
<ds:datastoreItem xmlns:ds="http://schemas.openxmlformats.org/officeDocument/2006/customXml" ds:itemID="{1E99C496-9D6E-479D-B930-388D20C52BCD}"/>
</file>

<file path=customXml/itemProps3.xml><?xml version="1.0" encoding="utf-8"?>
<ds:datastoreItem xmlns:ds="http://schemas.openxmlformats.org/officeDocument/2006/customXml" ds:itemID="{4BAB2A55-9A6E-4834-8016-5208F0C115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Labor Rates B-1</vt:lpstr>
      <vt:lpstr>Financial Details B-2</vt:lpstr>
      <vt:lpstr>Total Financial Proposal B-3</vt:lpstr>
      <vt:lpstr>'Financial Details B-2'!Print_Area</vt:lpstr>
      <vt:lpstr>INSTRUCTIONS!Print_Area</vt:lpstr>
      <vt:lpstr>'Labor Rates B-1'!Print_Area</vt:lpstr>
      <vt:lpstr>'Total Financial Proposal B-3'!Print_Area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MSDE</dc:creator>
  <cp:keywords>R00B0600011 Attachment B Financial Proposal Sheets</cp:keywords>
  <cp:lastModifiedBy>Darlene Young</cp:lastModifiedBy>
  <cp:lastPrinted>2020-04-23T01:33:40Z</cp:lastPrinted>
  <dcterms:created xsi:type="dcterms:W3CDTF">2019-05-09T15:22:45Z</dcterms:created>
  <dcterms:modified xsi:type="dcterms:W3CDTF">2021-02-24T14:04:43Z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0x010100B0594FCA9CE56549BC429FAA81E8464E</vt:lpwstr>
  </property>
  <property fmtid="{D5CDD505-2E9C-101B-9397-08002B2CF9AE}" pid="3" name="Order">
    <vt:r8>591100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