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onna.White\Documents\DoIT\SBE\"/>
    </mc:Choice>
  </mc:AlternateContent>
  <bookViews>
    <workbookView xWindow="0" yWindow="0" windowWidth="17970" windowHeight="6030"/>
  </bookViews>
  <sheets>
    <sheet name="Sheet1" sheetId="1" r:id="rId1"/>
  </sheets>
  <definedNames>
    <definedName name="_Toc490231858" localSheetId="0">Sheet1!#REF!</definedName>
    <definedName name="_xlnm.Print_Area" localSheetId="0">Sheet1!$A$1:$F$77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1" i="1" l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62" i="1" l="1"/>
</calcChain>
</file>

<file path=xl/sharedStrings.xml><?xml version="1.0" encoding="utf-8"?>
<sst xmlns="http://schemas.openxmlformats.org/spreadsheetml/2006/main" count="180" uniqueCount="70">
  <si>
    <t>TORFP Reference</t>
  </si>
  <si>
    <t>Deliverable</t>
  </si>
  <si>
    <r>
      <t xml:space="preserve">Proposed Unit Price </t>
    </r>
    <r>
      <rPr>
        <b/>
        <sz val="13.5"/>
        <color rgb="FF000000"/>
        <rFont val="Times New Roman"/>
        <family val="1"/>
      </rPr>
      <t>[A]</t>
    </r>
  </si>
  <si>
    <t>[B]</t>
  </si>
  <si>
    <t>Proposed Total Price</t>
  </si>
  <si>
    <t>[C] = [A] x [B]</t>
  </si>
  <si>
    <t>Base Period- Transition Period and Operations and Maintenance (January 1, 2020 to December 31, 2021)</t>
  </si>
  <si>
    <t>§2.4.5.2 (A)</t>
  </si>
  <si>
    <t>ST1 – System Transition Management Plan (STMP)</t>
  </si>
  <si>
    <t>1 Time</t>
  </si>
  <si>
    <t>§2.4.5.2 (B)</t>
  </si>
  <si>
    <r>
      <t xml:space="preserve">ST2 – </t>
    </r>
    <r>
      <rPr>
        <sz val="12"/>
        <color rgb="FF000000"/>
        <rFont val="Times New Roman"/>
        <family val="1"/>
      </rPr>
      <t xml:space="preserve">STMP Implementation Status Reports </t>
    </r>
  </si>
  <si>
    <t>10 Times (Weekly)</t>
  </si>
  <si>
    <t>ST3 – Final STMP Implementation Report</t>
  </si>
  <si>
    <t>2.4.5.2 (C)</t>
  </si>
  <si>
    <t>ST3 – Transition Staffing Plan</t>
  </si>
  <si>
    <t>§2.4.5.2 (D)</t>
  </si>
  <si>
    <t>ST4 – Transition Risk Management Plan &amp; Biweekly Reports</t>
  </si>
  <si>
    <t>1 Time (plan) and 6 times (updates)</t>
  </si>
  <si>
    <t>ST5 – VROC Data Center Migration</t>
  </si>
  <si>
    <t>3 Times (Monthly)</t>
  </si>
  <si>
    <t>§2.4.5.4 (A)</t>
  </si>
  <si>
    <t xml:space="preserve">A – Annual Work Plan for MDVOTERS </t>
  </si>
  <si>
    <t>2 Times (Annually)</t>
  </si>
  <si>
    <t>§2.4.5.4 (B)</t>
  </si>
  <si>
    <t xml:space="preserve">B – Annual Work Plan for Voter Services and Results Reporting </t>
  </si>
  <si>
    <t>§2.4.5.4 (C)</t>
  </si>
  <si>
    <t>C – Annual Deliverable and Payment Schedule</t>
  </si>
  <si>
    <t>§2.4.5.4 (D)</t>
  </si>
  <si>
    <t>D – Risk Management Plan (include biweekly reports)</t>
  </si>
  <si>
    <t>§2.4.5.4 (E)</t>
  </si>
  <si>
    <t>E – Backup and Disaster Recovery Plan</t>
  </si>
  <si>
    <t>E1 – Test Backups for Partial System Restore</t>
  </si>
  <si>
    <t>8 Times (Quarterly)</t>
  </si>
  <si>
    <t>E2 – Test Backups for Full System Restore</t>
  </si>
  <si>
    <t>6 Times (Annually)</t>
  </si>
  <si>
    <t>§2.4.5.4 (F)</t>
  </si>
  <si>
    <t xml:space="preserve">F – Service Level Agreement </t>
  </si>
  <si>
    <t>§2.4.5.4 (G)</t>
  </si>
  <si>
    <t>G – SLA Monthly Report</t>
  </si>
  <si>
    <t>24 Times (Monthly)</t>
  </si>
  <si>
    <t xml:space="preserve">H1 – MDVOTERS Data Center Operations and Maintenance for VROC and COOP Data Centers* </t>
  </si>
  <si>
    <t xml:space="preserve">H2 – Voter Services Data Center Operations and Maintenance* </t>
  </si>
  <si>
    <t>H3 – Operate and Maintain Results Reporting Website*</t>
  </si>
  <si>
    <t>H4 – Network Administration Plan and Support</t>
  </si>
  <si>
    <t>H5 – Respond to MDVOTERS Help Desk issues related to data centers and network</t>
  </si>
  <si>
    <t>§2.4.5.3</t>
  </si>
  <si>
    <t>I – System Security Plan</t>
  </si>
  <si>
    <t>§2.4.5.4 (I)</t>
  </si>
  <si>
    <t>J – Operational Staffing Plan</t>
  </si>
  <si>
    <t>Option Period 1 (January 1, 2022- December 31, 2023)</t>
  </si>
  <si>
    <t>2 times (Annually)</t>
  </si>
  <si>
    <t>Option Period 2 (January 1, 2024- December 31, 2025)</t>
  </si>
  <si>
    <t>Total Proposed Price (Base Period, Option Period 1 &amp; Option Period 2)</t>
  </si>
  <si>
    <t>Offeror’s Name</t>
  </si>
  <si>
    <t>Offeror’s Tax ID #</t>
  </si>
  <si>
    <t>Authorized Individual’s Title</t>
  </si>
  <si>
    <t>Signature</t>
  </si>
  <si>
    <t>Attachment B.  TO Financial Proposal Instructions &amp; Form</t>
  </si>
  <si>
    <t>Authorized Individual’s Name</t>
  </si>
  <si>
    <t>Date</t>
  </si>
  <si>
    <t>§2.3.1</t>
  </si>
  <si>
    <t>§2.3.6</t>
  </si>
  <si>
    <t>§2.3.5.1</t>
  </si>
  <si>
    <t>§2.3.5.2</t>
  </si>
  <si>
    <t>§2.3.5.3</t>
  </si>
  <si>
    <t>§2.3.5.4 &amp;
§2.4.5.4 (H)</t>
  </si>
  <si>
    <t>§2.3.7 (A)</t>
  </si>
  <si>
    <t>§2.3.7 (B)</t>
  </si>
  <si>
    <t>Quantity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</si>
</sst>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&quot;$&quot;#,##0.00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3.5"/>
      <color rgb="FF000000"/>
      <name val="Times New Roman"/>
      <family val="1"/>
    </font>
    <font>
      <sz val="12"/>
      <color rgb="FF000000"/>
      <name val="Times New Roman"/>
      <family val="1"/>
    </font>
    <font>
      <sz val="12"/>
      <color theme="1"/>
      <name val="Calibri"/>
      <family val="2"/>
    </font>
    <font>
      <b/>
      <sz val="18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0" fillId="0" borderId="7" xfId="0" applyBorder="1"/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horizontal="center"/>
    </xf>
    <xf numFmtId="0" fontId="1" fillId="0" borderId="6" xfId="0" applyFont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164" fontId="2" fillId="2" borderId="5" xfId="0" applyNumberFormat="1" applyFont="1" applyFill="1" applyBorder="1" applyAlignment="1">
      <alignment horizontal="center" vertical="center" wrapText="1"/>
    </xf>
    <xf numFmtId="164" fontId="2" fillId="2" borderId="6" xfId="0" applyNumberFormat="1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164" fontId="1" fillId="0" borderId="6" xfId="0" applyNumberFormat="1" applyFont="1" applyBorder="1" applyAlignment="1">
      <alignment horizontal="center" vertical="center" wrapText="1"/>
    </xf>
    <xf numFmtId="164" fontId="1" fillId="4" borderId="6" xfId="0" applyNumberFormat="1" applyFont="1" applyFill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5" fillId="4" borderId="6" xfId="0" applyNumberFormat="1" applyFont="1" applyFill="1" applyBorder="1" applyAlignment="1">
      <alignment horizontal="center" vertical="center" wrapText="1"/>
    </xf>
    <xf numFmtId="164" fontId="0" fillId="0" borderId="0" xfId="0" applyNumberFormat="1" applyAlignment="1">
      <alignment horizontal="center"/>
    </xf>
    <xf numFmtId="44" fontId="1" fillId="0" borderId="6" xfId="0" applyNumberFormat="1" applyFont="1" applyBorder="1" applyAlignment="1">
      <alignment horizontal="center" vertical="center" wrapText="1"/>
    </xf>
    <xf numFmtId="44" fontId="1" fillId="0" borderId="9" xfId="0" applyNumberFormat="1" applyFont="1" applyBorder="1" applyAlignment="1">
      <alignment horizontal="center" vertical="center" wrapText="1"/>
    </xf>
    <xf numFmtId="44" fontId="1" fillId="3" borderId="6" xfId="0" applyNumberFormat="1" applyFont="1" applyFill="1" applyBorder="1" applyAlignment="1">
      <alignment horizontal="center" vertical="center" wrapText="1"/>
    </xf>
    <xf numFmtId="44" fontId="0" fillId="0" borderId="0" xfId="0" applyNumberFormat="1" applyAlignment="1">
      <alignment horizontal="center"/>
    </xf>
    <xf numFmtId="0" fontId="2" fillId="5" borderId="0" xfId="0" applyFont="1" applyFill="1" applyBorder="1" applyAlignment="1">
      <alignment vertical="center" wrapText="1"/>
    </xf>
    <xf numFmtId="0" fontId="5" fillId="5" borderId="0" xfId="0" applyFont="1" applyFill="1" applyBorder="1" applyAlignment="1">
      <alignment horizontal="center" vertical="center" wrapText="1"/>
    </xf>
    <xf numFmtId="164" fontId="5" fillId="5" borderId="0" xfId="0" applyNumberFormat="1" applyFont="1" applyFill="1" applyBorder="1" applyAlignment="1">
      <alignment horizontal="center" vertical="center" wrapText="1"/>
    </xf>
    <xf numFmtId="0" fontId="0" fillId="5" borderId="0" xfId="0" applyFill="1"/>
    <xf numFmtId="164" fontId="0" fillId="0" borderId="7" xfId="0" applyNumberFormat="1" applyBorder="1" applyAlignment="1">
      <alignment horizontal="center"/>
    </xf>
    <xf numFmtId="0" fontId="2" fillId="0" borderId="7" xfId="0" applyFont="1" applyBorder="1" applyAlignment="1">
      <alignment vertic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vertical="center"/>
    </xf>
    <xf numFmtId="0" fontId="1" fillId="0" borderId="2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44" fontId="1" fillId="0" borderId="1" xfId="0" applyNumberFormat="1" applyFont="1" applyBorder="1" applyAlignment="1">
      <alignment horizontal="center" vertical="center" wrapText="1"/>
    </xf>
    <xf numFmtId="0" fontId="2" fillId="4" borderId="10" xfId="0" applyFont="1" applyFill="1" applyBorder="1" applyAlignment="1">
      <alignment vertical="center" wrapText="1"/>
    </xf>
    <xf numFmtId="0" fontId="2" fillId="4" borderId="11" xfId="0" applyFont="1" applyFill="1" applyBorder="1" applyAlignment="1">
      <alignment vertical="center" wrapText="1"/>
    </xf>
    <xf numFmtId="0" fontId="2" fillId="4" borderId="4" xfId="0" applyFont="1" applyFill="1" applyBorder="1" applyAlignment="1">
      <alignment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44" fontId="1" fillId="0" borderId="2" xfId="0" applyNumberFormat="1" applyFont="1" applyBorder="1" applyAlignment="1">
      <alignment horizontal="center" vertical="center" wrapText="1"/>
    </xf>
    <xf numFmtId="44" fontId="1" fillId="0" borderId="3" xfId="0" applyNumberFormat="1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44" fontId="2" fillId="2" borderId="2" xfId="0" applyNumberFormat="1" applyFont="1" applyFill="1" applyBorder="1" applyAlignment="1">
      <alignment horizontal="center" vertical="center" wrapText="1"/>
    </xf>
    <xf numFmtId="44" fontId="2" fillId="2" borderId="3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7"/>
  <sheetViews>
    <sheetView tabSelected="1" zoomScale="80" zoomScaleNormal="80" workbookViewId="0">
      <selection activeCell="D7" sqref="D7"/>
    </sheetView>
  </sheetViews>
  <sheetFormatPr defaultRowHeight="15" x14ac:dyDescent="0.25"/>
  <cols>
    <col min="1" max="1" width="19.140625" customWidth="1"/>
    <col min="2" max="2" width="35.140625" customWidth="1"/>
    <col min="3" max="3" width="18" style="27" customWidth="1"/>
    <col min="4" max="4" width="15" style="11" customWidth="1"/>
    <col min="5" max="5" width="20" style="23" customWidth="1"/>
    <col min="6" max="6" width="25.7109375" bestFit="1" customWidth="1"/>
    <col min="7" max="7" width="17.7109375" bestFit="1" customWidth="1"/>
  </cols>
  <sheetData>
    <row r="1" spans="1:5" ht="23.25" customHeight="1" thickBot="1" x14ac:dyDescent="0.3">
      <c r="A1" s="45" t="s">
        <v>58</v>
      </c>
      <c r="B1" s="46"/>
      <c r="C1" s="46"/>
      <c r="D1" s="46"/>
      <c r="E1" s="47"/>
    </row>
    <row r="2" spans="1:5" ht="31.5" x14ac:dyDescent="0.25">
      <c r="A2" s="56" t="s">
        <v>0</v>
      </c>
      <c r="B2" s="56" t="s">
        <v>1</v>
      </c>
      <c r="C2" s="58" t="s">
        <v>2</v>
      </c>
      <c r="D2" s="1" t="s">
        <v>69</v>
      </c>
      <c r="E2" s="14" t="s">
        <v>4</v>
      </c>
    </row>
    <row r="3" spans="1:5" ht="16.5" thickBot="1" x14ac:dyDescent="0.3">
      <c r="A3" s="57"/>
      <c r="B3" s="57"/>
      <c r="C3" s="59"/>
      <c r="D3" s="2" t="s">
        <v>3</v>
      </c>
      <c r="E3" s="15" t="s">
        <v>5</v>
      </c>
    </row>
    <row r="4" spans="1:5" ht="47.25" customHeight="1" thickBot="1" x14ac:dyDescent="0.3">
      <c r="A4" s="42" t="s">
        <v>6</v>
      </c>
      <c r="B4" s="43"/>
      <c r="C4" s="43"/>
      <c r="D4" s="43"/>
      <c r="E4" s="44"/>
    </row>
    <row r="5" spans="1:5" ht="32.25" thickBot="1" x14ac:dyDescent="0.3">
      <c r="A5" s="4" t="s">
        <v>7</v>
      </c>
      <c r="B5" s="5" t="s">
        <v>8</v>
      </c>
      <c r="C5" s="24"/>
      <c r="D5" s="12" t="s">
        <v>9</v>
      </c>
      <c r="E5" s="18">
        <f>C5*1</f>
        <v>0</v>
      </c>
    </row>
    <row r="6" spans="1:5" ht="32.25" thickBot="1" x14ac:dyDescent="0.3">
      <c r="A6" s="4" t="s">
        <v>10</v>
      </c>
      <c r="B6" s="5" t="s">
        <v>11</v>
      </c>
      <c r="C6" s="24"/>
      <c r="D6" s="12" t="s">
        <v>12</v>
      </c>
      <c r="E6" s="18">
        <f>C6*10</f>
        <v>0</v>
      </c>
    </row>
    <row r="7" spans="1:5" ht="32.25" thickBot="1" x14ac:dyDescent="0.3">
      <c r="A7" s="4" t="s">
        <v>10</v>
      </c>
      <c r="B7" s="5" t="s">
        <v>13</v>
      </c>
      <c r="C7" s="24"/>
      <c r="D7" s="12" t="s">
        <v>9</v>
      </c>
      <c r="E7" s="18">
        <f>C7*1</f>
        <v>0</v>
      </c>
    </row>
    <row r="8" spans="1:5" ht="16.5" thickBot="1" x14ac:dyDescent="0.3">
      <c r="A8" s="4" t="s">
        <v>14</v>
      </c>
      <c r="B8" s="5" t="s">
        <v>15</v>
      </c>
      <c r="C8" s="24"/>
      <c r="D8" s="12" t="s">
        <v>9</v>
      </c>
      <c r="E8" s="18">
        <f>C8*1</f>
        <v>0</v>
      </c>
    </row>
    <row r="9" spans="1:5" ht="48" thickBot="1" x14ac:dyDescent="0.3">
      <c r="A9" s="4" t="s">
        <v>16</v>
      </c>
      <c r="B9" s="5" t="s">
        <v>17</v>
      </c>
      <c r="C9" s="24"/>
      <c r="D9" s="12" t="s">
        <v>18</v>
      </c>
      <c r="E9" s="18">
        <f>(C9*1)+(C9*6)</f>
        <v>0</v>
      </c>
    </row>
    <row r="10" spans="1:5" ht="32.25" thickBot="1" x14ac:dyDescent="0.3">
      <c r="A10" s="4" t="s">
        <v>61</v>
      </c>
      <c r="B10" s="5" t="s">
        <v>19</v>
      </c>
      <c r="C10" s="24"/>
      <c r="D10" s="12" t="s">
        <v>20</v>
      </c>
      <c r="E10" s="18">
        <f>(C10*3)</f>
        <v>0</v>
      </c>
    </row>
    <row r="11" spans="1:5" ht="32.25" thickBot="1" x14ac:dyDescent="0.3">
      <c r="A11" s="4" t="s">
        <v>21</v>
      </c>
      <c r="B11" s="5" t="s">
        <v>22</v>
      </c>
      <c r="C11" s="24"/>
      <c r="D11" s="12" t="s">
        <v>23</v>
      </c>
      <c r="E11" s="18">
        <f>(C11*2)</f>
        <v>0</v>
      </c>
    </row>
    <row r="12" spans="1:5" ht="32.25" thickBot="1" x14ac:dyDescent="0.3">
      <c r="A12" s="4" t="s">
        <v>24</v>
      </c>
      <c r="B12" s="5" t="s">
        <v>25</v>
      </c>
      <c r="C12" s="25"/>
      <c r="D12" s="12" t="s">
        <v>23</v>
      </c>
      <c r="E12" s="18">
        <f>(C12*2)</f>
        <v>0</v>
      </c>
    </row>
    <row r="13" spans="1:5" ht="32.25" thickBot="1" x14ac:dyDescent="0.3">
      <c r="A13" s="4" t="s">
        <v>26</v>
      </c>
      <c r="B13" s="5" t="s">
        <v>27</v>
      </c>
      <c r="C13" s="41"/>
      <c r="D13" s="12" t="s">
        <v>23</v>
      </c>
      <c r="E13" s="18">
        <f>(C13*2)</f>
        <v>0</v>
      </c>
    </row>
    <row r="14" spans="1:5" ht="32.25" thickBot="1" x14ac:dyDescent="0.3">
      <c r="A14" s="4" t="s">
        <v>28</v>
      </c>
      <c r="B14" s="5" t="s">
        <v>29</v>
      </c>
      <c r="C14" s="18"/>
      <c r="D14" s="12" t="s">
        <v>23</v>
      </c>
      <c r="E14" s="18">
        <f>(C14*2)</f>
        <v>0</v>
      </c>
    </row>
    <row r="15" spans="1:5" ht="32.25" thickBot="1" x14ac:dyDescent="0.3">
      <c r="A15" s="4" t="s">
        <v>30</v>
      </c>
      <c r="B15" s="5" t="s">
        <v>31</v>
      </c>
      <c r="C15" s="18"/>
      <c r="D15" s="12" t="s">
        <v>23</v>
      </c>
      <c r="E15" s="18">
        <f>(C15*2)</f>
        <v>0</v>
      </c>
    </row>
    <row r="16" spans="1:5" ht="32.25" thickBot="1" x14ac:dyDescent="0.3">
      <c r="A16" s="4" t="s">
        <v>67</v>
      </c>
      <c r="B16" s="5" t="s">
        <v>32</v>
      </c>
      <c r="C16" s="18"/>
      <c r="D16" s="12" t="s">
        <v>33</v>
      </c>
      <c r="E16" s="18">
        <f>(C16*8)</f>
        <v>0</v>
      </c>
    </row>
    <row r="17" spans="1:5" ht="32.25" thickBot="1" x14ac:dyDescent="0.3">
      <c r="A17" s="4" t="s">
        <v>68</v>
      </c>
      <c r="B17" s="5" t="s">
        <v>34</v>
      </c>
      <c r="C17" s="18"/>
      <c r="D17" s="12" t="s">
        <v>35</v>
      </c>
      <c r="E17" s="18">
        <f>(C17*6)</f>
        <v>0</v>
      </c>
    </row>
    <row r="18" spans="1:5" ht="32.25" thickBot="1" x14ac:dyDescent="0.3">
      <c r="A18" s="4" t="s">
        <v>36</v>
      </c>
      <c r="B18" s="5" t="s">
        <v>37</v>
      </c>
      <c r="C18" s="18"/>
      <c r="D18" s="12" t="s">
        <v>23</v>
      </c>
      <c r="E18" s="18">
        <f>(C18*2)</f>
        <v>0</v>
      </c>
    </row>
    <row r="19" spans="1:5" ht="32.25" thickBot="1" x14ac:dyDescent="0.3">
      <c r="A19" s="4" t="s">
        <v>38</v>
      </c>
      <c r="B19" s="5" t="s">
        <v>39</v>
      </c>
      <c r="C19" s="24"/>
      <c r="D19" s="12" t="s">
        <v>40</v>
      </c>
      <c r="E19" s="18">
        <f t="shared" ref="E19:E24" si="0">(C19*24)</f>
        <v>0</v>
      </c>
    </row>
    <row r="20" spans="1:5" ht="48" thickBot="1" x14ac:dyDescent="0.3">
      <c r="A20" s="6" t="s">
        <v>63</v>
      </c>
      <c r="B20" s="5" t="s">
        <v>41</v>
      </c>
      <c r="C20" s="26"/>
      <c r="D20" s="13" t="s">
        <v>40</v>
      </c>
      <c r="E20" s="18">
        <f t="shared" si="0"/>
        <v>0</v>
      </c>
    </row>
    <row r="21" spans="1:5" ht="32.25" thickBot="1" x14ac:dyDescent="0.3">
      <c r="A21" s="7" t="s">
        <v>64</v>
      </c>
      <c r="B21" s="5" t="s">
        <v>42</v>
      </c>
      <c r="C21" s="26"/>
      <c r="D21" s="13" t="s">
        <v>40</v>
      </c>
      <c r="E21" s="18">
        <f t="shared" si="0"/>
        <v>0</v>
      </c>
    </row>
    <row r="22" spans="1:5" ht="32.25" thickBot="1" x14ac:dyDescent="0.3">
      <c r="A22" s="7" t="s">
        <v>65</v>
      </c>
      <c r="B22" s="5" t="s">
        <v>43</v>
      </c>
      <c r="C22" s="26"/>
      <c r="D22" s="13" t="s">
        <v>40</v>
      </c>
      <c r="E22" s="18">
        <f t="shared" si="0"/>
        <v>0</v>
      </c>
    </row>
    <row r="23" spans="1:5" ht="32.25" thickBot="1" x14ac:dyDescent="0.3">
      <c r="A23" s="37" t="s">
        <v>66</v>
      </c>
      <c r="B23" s="40" t="s">
        <v>44</v>
      </c>
      <c r="C23" s="41"/>
      <c r="D23" s="39" t="s">
        <v>40</v>
      </c>
      <c r="E23" s="18">
        <f t="shared" si="0"/>
        <v>0</v>
      </c>
    </row>
    <row r="24" spans="1:5" ht="48" thickBot="1" x14ac:dyDescent="0.3">
      <c r="A24" s="39" t="s">
        <v>62</v>
      </c>
      <c r="B24" s="5" t="s">
        <v>45</v>
      </c>
      <c r="C24" s="24"/>
      <c r="D24" s="12" t="s">
        <v>40</v>
      </c>
      <c r="E24" s="18">
        <f t="shared" si="0"/>
        <v>0</v>
      </c>
    </row>
    <row r="25" spans="1:5" ht="32.25" thickBot="1" x14ac:dyDescent="0.3">
      <c r="A25" s="4" t="s">
        <v>46</v>
      </c>
      <c r="B25" s="5" t="s">
        <v>47</v>
      </c>
      <c r="C25" s="24"/>
      <c r="D25" s="12" t="s">
        <v>23</v>
      </c>
      <c r="E25" s="18">
        <f>(C25*2)</f>
        <v>0</v>
      </c>
    </row>
    <row r="26" spans="1:5" ht="16.5" thickBot="1" x14ac:dyDescent="0.3">
      <c r="A26" s="4" t="s">
        <v>48</v>
      </c>
      <c r="B26" s="5" t="s">
        <v>49</v>
      </c>
      <c r="C26" s="24"/>
      <c r="D26" s="12" t="s">
        <v>9</v>
      </c>
      <c r="E26" s="18">
        <f>(C26*1)</f>
        <v>0</v>
      </c>
    </row>
    <row r="27" spans="1:5" ht="31.5" customHeight="1" thickBot="1" x14ac:dyDescent="0.3">
      <c r="A27" s="42" t="s">
        <v>50</v>
      </c>
      <c r="B27" s="43"/>
      <c r="C27" s="44"/>
      <c r="D27" s="16"/>
      <c r="E27" s="19"/>
    </row>
    <row r="28" spans="1:5" ht="32.25" thickBot="1" x14ac:dyDescent="0.3">
      <c r="A28" s="4" t="s">
        <v>21</v>
      </c>
      <c r="B28" s="5" t="s">
        <v>22</v>
      </c>
      <c r="C28" s="24"/>
      <c r="D28" s="12" t="s">
        <v>23</v>
      </c>
      <c r="E28" s="18">
        <f>(C28*2)</f>
        <v>0</v>
      </c>
    </row>
    <row r="29" spans="1:5" ht="32.25" thickBot="1" x14ac:dyDescent="0.3">
      <c r="A29" s="4" t="s">
        <v>24</v>
      </c>
      <c r="B29" s="5" t="s">
        <v>25</v>
      </c>
      <c r="C29" s="24"/>
      <c r="D29" s="12" t="s">
        <v>23</v>
      </c>
      <c r="E29" s="18">
        <f t="shared" ref="E29:E35" si="1">(C29*2)</f>
        <v>0</v>
      </c>
    </row>
    <row r="30" spans="1:5" ht="32.25" thickBot="1" x14ac:dyDescent="0.3">
      <c r="A30" s="4" t="s">
        <v>26</v>
      </c>
      <c r="B30" s="5" t="s">
        <v>27</v>
      </c>
      <c r="C30" s="24"/>
      <c r="D30" s="12" t="s">
        <v>23</v>
      </c>
      <c r="E30" s="18">
        <f t="shared" si="1"/>
        <v>0</v>
      </c>
    </row>
    <row r="31" spans="1:5" ht="32.25" thickBot="1" x14ac:dyDescent="0.3">
      <c r="A31" s="4" t="s">
        <v>28</v>
      </c>
      <c r="B31" s="5" t="s">
        <v>29</v>
      </c>
      <c r="C31" s="24"/>
      <c r="D31" s="12" t="s">
        <v>23</v>
      </c>
      <c r="E31" s="18">
        <f t="shared" si="1"/>
        <v>0</v>
      </c>
    </row>
    <row r="32" spans="1:5" ht="32.25" thickBot="1" x14ac:dyDescent="0.3">
      <c r="A32" s="4" t="s">
        <v>30</v>
      </c>
      <c r="B32" s="5" t="s">
        <v>31</v>
      </c>
      <c r="C32" s="24"/>
      <c r="D32" s="12" t="s">
        <v>23</v>
      </c>
      <c r="E32" s="18">
        <f t="shared" si="1"/>
        <v>0</v>
      </c>
    </row>
    <row r="33" spans="1:5" ht="32.25" thickBot="1" x14ac:dyDescent="0.3">
      <c r="A33" s="4" t="s">
        <v>67</v>
      </c>
      <c r="B33" s="5" t="s">
        <v>32</v>
      </c>
      <c r="C33" s="24"/>
      <c r="D33" s="12" t="s">
        <v>33</v>
      </c>
      <c r="E33" s="18">
        <f>(C33*8)</f>
        <v>0</v>
      </c>
    </row>
    <row r="34" spans="1:5" ht="32.25" thickBot="1" x14ac:dyDescent="0.3">
      <c r="A34" s="4" t="s">
        <v>68</v>
      </c>
      <c r="B34" s="5" t="s">
        <v>34</v>
      </c>
      <c r="C34" s="24"/>
      <c r="D34" s="12" t="s">
        <v>23</v>
      </c>
      <c r="E34" s="18">
        <f t="shared" si="1"/>
        <v>0</v>
      </c>
    </row>
    <row r="35" spans="1:5" ht="32.25" thickBot="1" x14ac:dyDescent="0.3">
      <c r="A35" s="4" t="s">
        <v>36</v>
      </c>
      <c r="B35" s="5" t="s">
        <v>37</v>
      </c>
      <c r="C35" s="24"/>
      <c r="D35" s="12" t="s">
        <v>23</v>
      </c>
      <c r="E35" s="18">
        <f t="shared" si="1"/>
        <v>0</v>
      </c>
    </row>
    <row r="36" spans="1:5" ht="32.25" thickBot="1" x14ac:dyDescent="0.3">
      <c r="A36" s="4" t="s">
        <v>38</v>
      </c>
      <c r="B36" s="5" t="s">
        <v>39</v>
      </c>
      <c r="C36" s="24"/>
      <c r="D36" s="12" t="s">
        <v>40</v>
      </c>
      <c r="E36" s="18">
        <f>(C36*24)</f>
        <v>0</v>
      </c>
    </row>
    <row r="37" spans="1:5" ht="48" thickBot="1" x14ac:dyDescent="0.3">
      <c r="A37" s="6" t="s">
        <v>63</v>
      </c>
      <c r="B37" s="5" t="s">
        <v>41</v>
      </c>
      <c r="C37" s="24"/>
      <c r="D37" s="13" t="s">
        <v>40</v>
      </c>
      <c r="E37" s="18">
        <f t="shared" ref="E37:E38" si="2">(C37*24)</f>
        <v>0</v>
      </c>
    </row>
    <row r="38" spans="1:5" ht="32.25" thickBot="1" x14ac:dyDescent="0.3">
      <c r="A38" s="37" t="s">
        <v>64</v>
      </c>
      <c r="B38" s="5" t="s">
        <v>42</v>
      </c>
      <c r="C38" s="24"/>
      <c r="D38" s="13" t="s">
        <v>40</v>
      </c>
      <c r="E38" s="18">
        <f t="shared" si="2"/>
        <v>0</v>
      </c>
    </row>
    <row r="39" spans="1:5" ht="32.25" thickBot="1" x14ac:dyDescent="0.3">
      <c r="A39" s="37" t="s">
        <v>65</v>
      </c>
      <c r="B39" s="5" t="s">
        <v>43</v>
      </c>
      <c r="C39" s="24"/>
      <c r="D39" s="13" t="s">
        <v>40</v>
      </c>
      <c r="E39" s="18">
        <f>(C39*24)</f>
        <v>0</v>
      </c>
    </row>
    <row r="40" spans="1:5" ht="62.25" customHeight="1" thickBot="1" x14ac:dyDescent="0.3">
      <c r="A40" s="37" t="s">
        <v>66</v>
      </c>
      <c r="B40" s="40" t="s">
        <v>44</v>
      </c>
      <c r="C40" s="41"/>
      <c r="D40" s="39" t="s">
        <v>40</v>
      </c>
      <c r="E40" s="38">
        <f>(C40*24)</f>
        <v>0</v>
      </c>
    </row>
    <row r="41" spans="1:5" ht="48" thickBot="1" x14ac:dyDescent="0.3">
      <c r="A41" s="39" t="s">
        <v>62</v>
      </c>
      <c r="B41" s="5" t="s">
        <v>45</v>
      </c>
      <c r="C41" s="24"/>
      <c r="D41" s="12" t="s">
        <v>40</v>
      </c>
      <c r="E41" s="20">
        <f>(C41*24)</f>
        <v>0</v>
      </c>
    </row>
    <row r="42" spans="1:5" ht="32.25" thickBot="1" x14ac:dyDescent="0.3">
      <c r="A42" s="4" t="s">
        <v>46</v>
      </c>
      <c r="B42" s="5" t="s">
        <v>47</v>
      </c>
      <c r="C42" s="24"/>
      <c r="D42" s="12" t="s">
        <v>51</v>
      </c>
      <c r="E42" s="21">
        <f>(C42*2)</f>
        <v>0</v>
      </c>
    </row>
    <row r="43" spans="1:5" ht="16.5" thickBot="1" x14ac:dyDescent="0.3">
      <c r="A43" s="4" t="s">
        <v>48</v>
      </c>
      <c r="B43" s="5" t="s">
        <v>49</v>
      </c>
      <c r="C43" s="24"/>
      <c r="D43" s="12" t="s">
        <v>9</v>
      </c>
      <c r="E43" s="21">
        <f>(C43*1)</f>
        <v>0</v>
      </c>
    </row>
    <row r="44" spans="1:5" ht="31.5" customHeight="1" thickBot="1" x14ac:dyDescent="0.3">
      <c r="A44" s="42" t="s">
        <v>52</v>
      </c>
      <c r="B44" s="43"/>
      <c r="C44" s="44"/>
      <c r="D44" s="16"/>
      <c r="E44" s="19"/>
    </row>
    <row r="45" spans="1:5" ht="32.25" thickBot="1" x14ac:dyDescent="0.3">
      <c r="A45" s="4" t="s">
        <v>21</v>
      </c>
      <c r="B45" s="5" t="s">
        <v>22</v>
      </c>
      <c r="C45" s="24"/>
      <c r="D45" s="12" t="s">
        <v>23</v>
      </c>
      <c r="E45" s="18">
        <f>(C45*2)</f>
        <v>0</v>
      </c>
    </row>
    <row r="46" spans="1:5" ht="32.25" thickBot="1" x14ac:dyDescent="0.3">
      <c r="A46" s="4" t="s">
        <v>24</v>
      </c>
      <c r="B46" s="5" t="s">
        <v>25</v>
      </c>
      <c r="C46" s="24"/>
      <c r="D46" s="12" t="s">
        <v>23</v>
      </c>
      <c r="E46" s="18">
        <f t="shared" ref="E46:E52" si="3">(C46*2)</f>
        <v>0</v>
      </c>
    </row>
    <row r="47" spans="1:5" ht="32.25" thickBot="1" x14ac:dyDescent="0.3">
      <c r="A47" s="4" t="s">
        <v>26</v>
      </c>
      <c r="B47" s="5" t="s">
        <v>27</v>
      </c>
      <c r="C47" s="24"/>
      <c r="D47" s="12" t="s">
        <v>23</v>
      </c>
      <c r="E47" s="18">
        <f t="shared" si="3"/>
        <v>0</v>
      </c>
    </row>
    <row r="48" spans="1:5" ht="32.25" thickBot="1" x14ac:dyDescent="0.3">
      <c r="A48" s="4" t="s">
        <v>28</v>
      </c>
      <c r="B48" s="5" t="s">
        <v>29</v>
      </c>
      <c r="C48" s="24"/>
      <c r="D48" s="12" t="s">
        <v>23</v>
      </c>
      <c r="E48" s="18">
        <f t="shared" si="3"/>
        <v>0</v>
      </c>
    </row>
    <row r="49" spans="1:5" ht="32.25" thickBot="1" x14ac:dyDescent="0.3">
      <c r="A49" s="4" t="s">
        <v>30</v>
      </c>
      <c r="B49" s="5" t="s">
        <v>31</v>
      </c>
      <c r="C49" s="24"/>
      <c r="D49" s="12" t="s">
        <v>23</v>
      </c>
      <c r="E49" s="18">
        <f t="shared" si="3"/>
        <v>0</v>
      </c>
    </row>
    <row r="50" spans="1:5" ht="32.25" thickBot="1" x14ac:dyDescent="0.3">
      <c r="A50" s="4" t="s">
        <v>67</v>
      </c>
      <c r="B50" s="5" t="s">
        <v>32</v>
      </c>
      <c r="C50" s="24"/>
      <c r="D50" s="12" t="s">
        <v>33</v>
      </c>
      <c r="E50" s="18">
        <f>(C50*8)</f>
        <v>0</v>
      </c>
    </row>
    <row r="51" spans="1:5" ht="32.25" thickBot="1" x14ac:dyDescent="0.3">
      <c r="A51" s="4" t="s">
        <v>68</v>
      </c>
      <c r="B51" s="5" t="s">
        <v>34</v>
      </c>
      <c r="C51" s="24"/>
      <c r="D51" s="12" t="s">
        <v>23</v>
      </c>
      <c r="E51" s="18">
        <f t="shared" si="3"/>
        <v>0</v>
      </c>
    </row>
    <row r="52" spans="1:5" ht="32.25" thickBot="1" x14ac:dyDescent="0.3">
      <c r="A52" s="4" t="s">
        <v>36</v>
      </c>
      <c r="B52" s="5" t="s">
        <v>37</v>
      </c>
      <c r="C52" s="24"/>
      <c r="D52" s="12" t="s">
        <v>23</v>
      </c>
      <c r="E52" s="18">
        <f t="shared" si="3"/>
        <v>0</v>
      </c>
    </row>
    <row r="53" spans="1:5" ht="32.25" thickBot="1" x14ac:dyDescent="0.3">
      <c r="A53" s="4" t="s">
        <v>38</v>
      </c>
      <c r="B53" s="5" t="s">
        <v>39</v>
      </c>
      <c r="C53" s="24"/>
      <c r="D53" s="12" t="s">
        <v>40</v>
      </c>
      <c r="E53" s="18">
        <f>(C53*24)</f>
        <v>0</v>
      </c>
    </row>
    <row r="54" spans="1:5" ht="48" thickBot="1" x14ac:dyDescent="0.3">
      <c r="A54" s="6" t="s">
        <v>63</v>
      </c>
      <c r="B54" s="5" t="s">
        <v>41</v>
      </c>
      <c r="C54" s="24"/>
      <c r="D54" s="13" t="s">
        <v>40</v>
      </c>
      <c r="E54" s="18">
        <f t="shared" ref="E54:E58" si="4">(C54*24)</f>
        <v>0</v>
      </c>
    </row>
    <row r="55" spans="1:5" ht="32.25" thickBot="1" x14ac:dyDescent="0.3">
      <c r="A55" s="37" t="s">
        <v>64</v>
      </c>
      <c r="B55" s="5" t="s">
        <v>42</v>
      </c>
      <c r="C55" s="24"/>
      <c r="D55" s="13" t="s">
        <v>40</v>
      </c>
      <c r="E55" s="18">
        <f t="shared" si="4"/>
        <v>0</v>
      </c>
    </row>
    <row r="56" spans="1:5" ht="32.25" thickBot="1" x14ac:dyDescent="0.3">
      <c r="A56" s="37" t="s">
        <v>65</v>
      </c>
      <c r="B56" s="5" t="s">
        <v>43</v>
      </c>
      <c r="C56" s="24"/>
      <c r="D56" s="13" t="s">
        <v>40</v>
      </c>
      <c r="E56" s="18">
        <f t="shared" si="4"/>
        <v>0</v>
      </c>
    </row>
    <row r="57" spans="1:5" ht="62.25" customHeight="1" thickBot="1" x14ac:dyDescent="0.3">
      <c r="A57" s="37" t="s">
        <v>66</v>
      </c>
      <c r="B57" s="36" t="s">
        <v>44</v>
      </c>
      <c r="C57" s="41"/>
      <c r="D57" s="39" t="s">
        <v>40</v>
      </c>
      <c r="E57" s="21">
        <f t="shared" si="4"/>
        <v>0</v>
      </c>
    </row>
    <row r="58" spans="1:5" ht="48" thickBot="1" x14ac:dyDescent="0.3">
      <c r="A58" s="39" t="s">
        <v>62</v>
      </c>
      <c r="B58" s="40" t="s">
        <v>45</v>
      </c>
      <c r="C58" s="24"/>
      <c r="D58" s="12" t="s">
        <v>40</v>
      </c>
      <c r="E58" s="18">
        <f t="shared" si="4"/>
        <v>0</v>
      </c>
    </row>
    <row r="59" spans="1:5" ht="47.25" customHeight="1" x14ac:dyDescent="0.25">
      <c r="A59" s="48" t="s">
        <v>46</v>
      </c>
      <c r="B59" s="50" t="s">
        <v>47</v>
      </c>
      <c r="C59" s="52"/>
      <c r="D59" s="48" t="s">
        <v>51</v>
      </c>
      <c r="E59" s="54">
        <f>(C59*2)</f>
        <v>0</v>
      </c>
    </row>
    <row r="60" spans="1:5" ht="15.75" thickBot="1" x14ac:dyDescent="0.3">
      <c r="A60" s="49"/>
      <c r="B60" s="51"/>
      <c r="C60" s="53"/>
      <c r="D60" s="49"/>
      <c r="E60" s="55"/>
    </row>
    <row r="61" spans="1:5" ht="16.5" thickBot="1" x14ac:dyDescent="0.3">
      <c r="A61" s="4" t="s">
        <v>48</v>
      </c>
      <c r="B61" s="5" t="s">
        <v>49</v>
      </c>
      <c r="C61" s="24"/>
      <c r="D61" s="12" t="s">
        <v>9</v>
      </c>
      <c r="E61" s="18">
        <f>(C61*1)</f>
        <v>0</v>
      </c>
    </row>
    <row r="62" spans="1:5" ht="47.25" customHeight="1" thickBot="1" x14ac:dyDescent="0.3">
      <c r="A62" s="42" t="s">
        <v>53</v>
      </c>
      <c r="B62" s="43"/>
      <c r="C62" s="44"/>
      <c r="D62" s="17"/>
      <c r="E62" s="22">
        <f>SUM(E5:E61)</f>
        <v>0</v>
      </c>
    </row>
    <row r="63" spans="1:5" s="31" customFormat="1" ht="47.25" customHeight="1" x14ac:dyDescent="0.25">
      <c r="A63" s="28"/>
      <c r="B63" s="28"/>
      <c r="C63" s="28"/>
      <c r="D63" s="29"/>
      <c r="E63" s="30"/>
    </row>
    <row r="64" spans="1:5" s="31" customFormat="1" ht="47.25" customHeight="1" x14ac:dyDescent="0.25">
      <c r="A64" s="28"/>
      <c r="B64" s="28"/>
      <c r="C64" s="28"/>
      <c r="D64" s="29"/>
      <c r="E64" s="30"/>
    </row>
    <row r="65" spans="1:6" ht="15.75" thickBot="1" x14ac:dyDescent="0.3">
      <c r="A65" s="3"/>
      <c r="B65" s="3"/>
      <c r="C65" s="11"/>
      <c r="D65" s="32"/>
      <c r="E65" s="3"/>
      <c r="F65" s="3"/>
    </row>
    <row r="66" spans="1:6" ht="15.75" x14ac:dyDescent="0.25">
      <c r="A66" s="9" t="s">
        <v>54</v>
      </c>
      <c r="D66" s="9" t="s">
        <v>55</v>
      </c>
      <c r="E66"/>
    </row>
    <row r="67" spans="1:6" ht="15.75" x14ac:dyDescent="0.25">
      <c r="A67" s="9"/>
    </row>
    <row r="68" spans="1:6" ht="15.75" x14ac:dyDescent="0.25">
      <c r="A68" s="9"/>
    </row>
    <row r="69" spans="1:6" ht="16.5" thickBot="1" x14ac:dyDescent="0.3">
      <c r="A69" s="33"/>
      <c r="B69" s="3"/>
      <c r="D69" s="34"/>
      <c r="E69" s="32"/>
      <c r="F69" s="3"/>
    </row>
    <row r="70" spans="1:6" ht="15.75" x14ac:dyDescent="0.25">
      <c r="A70" s="9" t="s">
        <v>59</v>
      </c>
      <c r="D70" s="9" t="s">
        <v>56</v>
      </c>
    </row>
    <row r="71" spans="1:6" ht="15.75" x14ac:dyDescent="0.25">
      <c r="A71" s="8"/>
    </row>
    <row r="72" spans="1:6" ht="15.75" x14ac:dyDescent="0.25">
      <c r="A72" s="8"/>
    </row>
    <row r="73" spans="1:6" ht="15.75" x14ac:dyDescent="0.25">
      <c r="A73" s="8"/>
    </row>
    <row r="74" spans="1:6" ht="16.5" thickBot="1" x14ac:dyDescent="0.3">
      <c r="A74" s="35"/>
      <c r="B74" s="3"/>
      <c r="D74" s="35"/>
      <c r="E74" s="3"/>
    </row>
    <row r="75" spans="1:6" ht="15.75" x14ac:dyDescent="0.25">
      <c r="A75" s="9" t="s">
        <v>57</v>
      </c>
      <c r="D75" s="9" t="s">
        <v>60</v>
      </c>
      <c r="E75"/>
    </row>
    <row r="77" spans="1:6" ht="15.75" x14ac:dyDescent="0.25">
      <c r="A77" s="10"/>
    </row>
  </sheetData>
  <mergeCells count="13">
    <mergeCell ref="A62:C62"/>
    <mergeCell ref="A1:E1"/>
    <mergeCell ref="A59:A60"/>
    <mergeCell ref="B59:B60"/>
    <mergeCell ref="C59:C60"/>
    <mergeCell ref="D59:D60"/>
    <mergeCell ref="E59:E60"/>
    <mergeCell ref="A27:C27"/>
    <mergeCell ref="A44:C44"/>
    <mergeCell ref="A2:A3"/>
    <mergeCell ref="B2:B3"/>
    <mergeCell ref="C2:C3"/>
    <mergeCell ref="A4:E4"/>
  </mergeCells>
  <pageMargins left="0.7" right="0.7" top="0.75" bottom="0.75" header="0.3" footer="0.3"/>
  <pageSetup scale="68" fitToHeight="0" orientation="portrait" r:id="rId1"/>
  <ignoredErrors>
    <ignoredError sqref="E6 E26 E33 E36 E43 E50 E53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594FCA9CE56549BC429FAA81E8464E" ma:contentTypeVersion="9" ma:contentTypeDescription="Create a new document." ma:contentTypeScope="" ma:versionID="60c570644462372282029b9ff1a92df6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303650484620bc02be2e628b3bd2565e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" ma:hidden="true" ma:internalName="PublishingStartDate" ma:readOnly="false">
      <xsd:simpleType>
        <xsd:restriction base="dms:Unknown"/>
      </xsd:simpleType>
    </xsd:element>
    <xsd:element name="PublishingExpirationDate" ma:index="5" nillable="true" ma:displayName="Scheduling End Date" ma:description="" ma:hidden="true" ma:internalName="PublishingExpirationDate" ma:readOnly="fals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7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90C31DCB-0125-44E0-8798-13DED1202F11}"/>
</file>

<file path=customXml/itemProps2.xml><?xml version="1.0" encoding="utf-8"?>
<ds:datastoreItem xmlns:ds="http://schemas.openxmlformats.org/officeDocument/2006/customXml" ds:itemID="{292F5A24-6967-4E0F-B99F-2ED9E719C1C2}"/>
</file>

<file path=customXml/itemProps3.xml><?xml version="1.0" encoding="utf-8"?>
<ds:datastoreItem xmlns:ds="http://schemas.openxmlformats.org/officeDocument/2006/customXml" ds:itemID="{B6382597-82DF-4517-AB3A-D63309111A2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Nikia Wilbon-Turner</dc:creator>
  <cp:lastModifiedBy>Windows User</cp:lastModifiedBy>
  <cp:lastPrinted>2019-07-18T14:42:10Z</cp:lastPrinted>
  <dcterms:created xsi:type="dcterms:W3CDTF">2019-07-18T13:55:51Z</dcterms:created>
  <dcterms:modified xsi:type="dcterms:W3CDTF">2019-08-13T14:09:46Z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0x010100B0594FCA9CE56549BC429FAA81E8464E</vt:lpwstr>
  </property>
</Properties>
</file>